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กลุ่มบริหารงานงบประมาณ\@แผนงาน\DB-แบบฟอร์มผก\excel\"/>
    </mc:Choice>
  </mc:AlternateContent>
  <bookViews>
    <workbookView xWindow="0" yWindow="0" windowWidth="28800" windowHeight="12480" tabRatio="732" activeTab="2"/>
  </bookViews>
  <sheets>
    <sheet name="ผก1" sheetId="4" r:id="rId1"/>
    <sheet name="ผก3" sheetId="2" r:id="rId2"/>
    <sheet name="ผก6" sheetId="23" r:id="rId3"/>
    <sheet name="ข้อมูลรายการ" sheetId="37" r:id="rId4"/>
  </sheets>
  <definedNames>
    <definedName name="_xlnm.Print_Area" localSheetId="0">ผก1!$A$1:$I$48</definedName>
    <definedName name="_xlnm.Print_Area" localSheetId="1">ผก3!$A$1:$I$1290</definedName>
    <definedName name="_xlnm.Print_Area" localSheetId="2">ผก6!$A$1:$D$30</definedName>
    <definedName name="_xlnm.Print_Titles" localSheetId="0">ผก1!$1:$12</definedName>
  </definedNames>
  <calcPr calcId="152511"/>
</workbook>
</file>

<file path=xl/calcChain.xml><?xml version="1.0" encoding="utf-8"?>
<calcChain xmlns="http://schemas.openxmlformats.org/spreadsheetml/2006/main">
  <c r="C8" i="4" l="1"/>
  <c r="C4" i="4"/>
  <c r="F69" i="2"/>
  <c r="I29" i="2"/>
  <c r="C29" i="2"/>
  <c r="F26" i="2"/>
  <c r="C44" i="4"/>
  <c r="F8" i="2" l="1"/>
  <c r="F7" i="2"/>
  <c r="A45" i="2" l="1"/>
  <c r="A88" i="2" s="1"/>
  <c r="A131" i="2" s="1"/>
  <c r="A174" i="2" s="1"/>
  <c r="A217" i="2" s="1"/>
  <c r="A260" i="2" s="1"/>
  <c r="A303" i="2" s="1"/>
  <c r="A346" i="2" s="1"/>
  <c r="A389" i="2" s="1"/>
  <c r="A432" i="2" s="1"/>
  <c r="A475" i="2" s="1"/>
  <c r="A518" i="2" s="1"/>
  <c r="A561" i="2" s="1"/>
  <c r="A604" i="2" s="1"/>
  <c r="A647" i="2" s="1"/>
  <c r="A690" i="2" s="1"/>
  <c r="A733" i="2" s="1"/>
  <c r="A776" i="2" s="1"/>
  <c r="A819" i="2" s="1"/>
  <c r="A862" i="2" s="1"/>
  <c r="A905" i="2" s="1"/>
  <c r="A948" i="2" s="1"/>
  <c r="A991" i="2" s="1"/>
  <c r="A1034" i="2" s="1"/>
  <c r="A1077" i="2" s="1"/>
  <c r="A1120" i="2" s="1"/>
  <c r="A1163" i="2" s="1"/>
  <c r="A1206" i="2" s="1"/>
  <c r="A1249" i="2" s="1"/>
  <c r="A44" i="2"/>
  <c r="A87" i="2" s="1"/>
  <c r="A130" i="2" s="1"/>
  <c r="A173" i="2" s="1"/>
  <c r="A216" i="2" s="1"/>
  <c r="A259" i="2" s="1"/>
  <c r="A302" i="2" s="1"/>
  <c r="A345" i="2" s="1"/>
  <c r="A388" i="2" s="1"/>
  <c r="A431" i="2" s="1"/>
  <c r="A474" i="2" s="1"/>
  <c r="A517" i="2" s="1"/>
  <c r="A560" i="2" s="1"/>
  <c r="A603" i="2" s="1"/>
  <c r="A646" i="2" s="1"/>
  <c r="A689" i="2" s="1"/>
  <c r="A732" i="2" s="1"/>
  <c r="A775" i="2" s="1"/>
  <c r="A818" i="2" s="1"/>
  <c r="A861" i="2" s="1"/>
  <c r="A904" i="2" s="1"/>
  <c r="A947" i="2" s="1"/>
  <c r="A990" i="2" s="1"/>
  <c r="A1033" i="2" s="1"/>
  <c r="A1076" i="2" s="1"/>
  <c r="A1119" i="2" s="1"/>
  <c r="A1162" i="2" s="1"/>
  <c r="A1205" i="2" s="1"/>
  <c r="A1248" i="2" s="1"/>
  <c r="F1272" i="2" l="1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72" i="2" s="1"/>
  <c r="F954" i="2"/>
  <c r="F953" i="2"/>
  <c r="F952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714" i="2" s="1"/>
  <c r="F696" i="2"/>
  <c r="F695" i="2"/>
  <c r="F694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28" i="2" s="1"/>
  <c r="F610" i="2"/>
  <c r="F609" i="2"/>
  <c r="F608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70" i="2" s="1"/>
  <c r="F352" i="2"/>
  <c r="F351" i="2"/>
  <c r="F350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G1283" i="2"/>
  <c r="I1283" i="2" s="1"/>
  <c r="G1282" i="2"/>
  <c r="G1281" i="2"/>
  <c r="I1281" i="2" s="1"/>
  <c r="B1281" i="2"/>
  <c r="C1281" i="2" s="1"/>
  <c r="G1280" i="2"/>
  <c r="I1280" i="2" s="1"/>
  <c r="B1280" i="2"/>
  <c r="C1280" i="2" s="1"/>
  <c r="G1279" i="2"/>
  <c r="I1279" i="2" s="1"/>
  <c r="F1279" i="2" s="1"/>
  <c r="B1279" i="2"/>
  <c r="C1279" i="2" s="1"/>
  <c r="G1278" i="2"/>
  <c r="B1278" i="2"/>
  <c r="C1278" i="2" s="1"/>
  <c r="G1277" i="2"/>
  <c r="I1277" i="2" s="1"/>
  <c r="F1277" i="2" s="1"/>
  <c r="B1277" i="2"/>
  <c r="C1277" i="2" s="1"/>
  <c r="G1276" i="2"/>
  <c r="I1276" i="2" s="1"/>
  <c r="B1276" i="2"/>
  <c r="C1276" i="2" s="1"/>
  <c r="G1240" i="2"/>
  <c r="I1240" i="2" s="1"/>
  <c r="G1239" i="2"/>
  <c r="I1239" i="2" s="1"/>
  <c r="G1238" i="2"/>
  <c r="I1238" i="2" s="1"/>
  <c r="B1238" i="2"/>
  <c r="C1238" i="2" s="1"/>
  <c r="G1237" i="2"/>
  <c r="I1237" i="2" s="1"/>
  <c r="B1237" i="2"/>
  <c r="C1237" i="2" s="1"/>
  <c r="G1236" i="2"/>
  <c r="I1236" i="2" s="1"/>
  <c r="F1236" i="2" s="1"/>
  <c r="B1236" i="2"/>
  <c r="C1236" i="2" s="1"/>
  <c r="G1235" i="2"/>
  <c r="B1235" i="2"/>
  <c r="C1235" i="2" s="1"/>
  <c r="F1234" i="2"/>
  <c r="G1234" i="2"/>
  <c r="I1234" i="2" s="1"/>
  <c r="B1234" i="2"/>
  <c r="C1234" i="2" s="1"/>
  <c r="G1233" i="2"/>
  <c r="I1233" i="2" s="1"/>
  <c r="B1233" i="2"/>
  <c r="C1233" i="2" s="1"/>
  <c r="G1197" i="2"/>
  <c r="I1197" i="2" s="1"/>
  <c r="G1196" i="2"/>
  <c r="I1196" i="2" s="1"/>
  <c r="G1195" i="2"/>
  <c r="I1195" i="2" s="1"/>
  <c r="B1195" i="2"/>
  <c r="C1195" i="2" s="1"/>
  <c r="G1194" i="2"/>
  <c r="I1194" i="2" s="1"/>
  <c r="B1194" i="2"/>
  <c r="C1194" i="2" s="1"/>
  <c r="G1193" i="2"/>
  <c r="B1193" i="2"/>
  <c r="C1193" i="2" s="1"/>
  <c r="G1192" i="2"/>
  <c r="I1192" i="2" s="1"/>
  <c r="F1192" i="2" s="1"/>
  <c r="B1192" i="2"/>
  <c r="C1192" i="2" s="1"/>
  <c r="G1191" i="2"/>
  <c r="B1191" i="2"/>
  <c r="C1191" i="2" s="1"/>
  <c r="G1190" i="2"/>
  <c r="I1190" i="2" s="1"/>
  <c r="B1190" i="2"/>
  <c r="C1190" i="2" s="1"/>
  <c r="G1154" i="2"/>
  <c r="I1154" i="2" s="1"/>
  <c r="G1153" i="2"/>
  <c r="I1153" i="2" s="1"/>
  <c r="G1152" i="2"/>
  <c r="I1152" i="2" s="1"/>
  <c r="B1152" i="2"/>
  <c r="C1152" i="2" s="1"/>
  <c r="G1151" i="2"/>
  <c r="I1151" i="2" s="1"/>
  <c r="B1151" i="2"/>
  <c r="C1151" i="2" s="1"/>
  <c r="G1150" i="2"/>
  <c r="I1150" i="2" s="1"/>
  <c r="F1150" i="2" s="1"/>
  <c r="B1150" i="2"/>
  <c r="C1150" i="2" s="1"/>
  <c r="G1149" i="2"/>
  <c r="B1149" i="2"/>
  <c r="C1149" i="2" s="1"/>
  <c r="G1148" i="2"/>
  <c r="I1148" i="2" s="1"/>
  <c r="F1148" i="2" s="1"/>
  <c r="B1148" i="2"/>
  <c r="C1148" i="2" s="1"/>
  <c r="G1147" i="2"/>
  <c r="I1147" i="2" s="1"/>
  <c r="B1147" i="2"/>
  <c r="C1147" i="2" s="1"/>
  <c r="G1111" i="2"/>
  <c r="I1111" i="2" s="1"/>
  <c r="G1110" i="2"/>
  <c r="G1109" i="2"/>
  <c r="I1109" i="2" s="1"/>
  <c r="B1109" i="2"/>
  <c r="C1109" i="2" s="1"/>
  <c r="G1108" i="2"/>
  <c r="I1108" i="2" s="1"/>
  <c r="B1108" i="2"/>
  <c r="C1108" i="2" s="1"/>
  <c r="G1107" i="2"/>
  <c r="I1107" i="2" s="1"/>
  <c r="F1107" i="2" s="1"/>
  <c r="B1107" i="2"/>
  <c r="C1107" i="2" s="1"/>
  <c r="G1106" i="2"/>
  <c r="B1106" i="2"/>
  <c r="C1106" i="2" s="1"/>
  <c r="G1105" i="2"/>
  <c r="I1105" i="2" s="1"/>
  <c r="F1105" i="2" s="1"/>
  <c r="B1105" i="2"/>
  <c r="C1105" i="2" s="1"/>
  <c r="G1104" i="2"/>
  <c r="I1104" i="2" s="1"/>
  <c r="B1104" i="2"/>
  <c r="C1104" i="2" s="1"/>
  <c r="G1068" i="2"/>
  <c r="I1068" i="2" s="1"/>
  <c r="G1067" i="2"/>
  <c r="I1067" i="2" s="1"/>
  <c r="G1066" i="2"/>
  <c r="I1066" i="2" s="1"/>
  <c r="B1066" i="2"/>
  <c r="C1066" i="2" s="1"/>
  <c r="G1065" i="2"/>
  <c r="I1065" i="2" s="1"/>
  <c r="F1065" i="2" s="1"/>
  <c r="B1065" i="2"/>
  <c r="C1065" i="2" s="1"/>
  <c r="G1064" i="2"/>
  <c r="I1064" i="2" s="1"/>
  <c r="F1064" i="2" s="1"/>
  <c r="B1064" i="2"/>
  <c r="C1064" i="2" s="1"/>
  <c r="G1063" i="2"/>
  <c r="I1063" i="2" s="1"/>
  <c r="F1063" i="2" s="1"/>
  <c r="B1063" i="2"/>
  <c r="C1063" i="2" s="1"/>
  <c r="G1062" i="2"/>
  <c r="I1062" i="2" s="1"/>
  <c r="B1062" i="2"/>
  <c r="C1062" i="2" s="1"/>
  <c r="G1061" i="2"/>
  <c r="I1061" i="2" s="1"/>
  <c r="F1061" i="2" s="1"/>
  <c r="B1061" i="2"/>
  <c r="C1061" i="2" s="1"/>
  <c r="G1025" i="2"/>
  <c r="I1025" i="2" s="1"/>
  <c r="G1024" i="2"/>
  <c r="I1024" i="2" s="1"/>
  <c r="G1023" i="2"/>
  <c r="I1023" i="2" s="1"/>
  <c r="B1023" i="2"/>
  <c r="C1023" i="2" s="1"/>
  <c r="G1022" i="2"/>
  <c r="I1022" i="2" s="1"/>
  <c r="B1022" i="2"/>
  <c r="C1022" i="2" s="1"/>
  <c r="G1021" i="2"/>
  <c r="I1021" i="2" s="1"/>
  <c r="F1021" i="2" s="1"/>
  <c r="B1021" i="2"/>
  <c r="C1021" i="2" s="1"/>
  <c r="G1020" i="2"/>
  <c r="B1020" i="2"/>
  <c r="C1020" i="2" s="1"/>
  <c r="G1019" i="2"/>
  <c r="I1019" i="2" s="1"/>
  <c r="F1019" i="2" s="1"/>
  <c r="B1019" i="2"/>
  <c r="C1019" i="2" s="1"/>
  <c r="G1018" i="2"/>
  <c r="I1018" i="2" s="1"/>
  <c r="B1018" i="2"/>
  <c r="C1018" i="2" s="1"/>
  <c r="G982" i="2"/>
  <c r="I982" i="2" s="1"/>
  <c r="G981" i="2"/>
  <c r="I981" i="2" s="1"/>
  <c r="G980" i="2"/>
  <c r="I980" i="2" s="1"/>
  <c r="B980" i="2"/>
  <c r="C980" i="2" s="1"/>
  <c r="G979" i="2"/>
  <c r="I979" i="2" s="1"/>
  <c r="B979" i="2"/>
  <c r="C979" i="2" s="1"/>
  <c r="G978" i="2"/>
  <c r="I978" i="2" s="1"/>
  <c r="F978" i="2" s="1"/>
  <c r="B978" i="2"/>
  <c r="C978" i="2" s="1"/>
  <c r="G977" i="2"/>
  <c r="B977" i="2"/>
  <c r="C977" i="2" s="1"/>
  <c r="G976" i="2"/>
  <c r="I976" i="2" s="1"/>
  <c r="F976" i="2" s="1"/>
  <c r="B976" i="2"/>
  <c r="C976" i="2" s="1"/>
  <c r="G975" i="2"/>
  <c r="I975" i="2" s="1"/>
  <c r="B975" i="2"/>
  <c r="C975" i="2" s="1"/>
  <c r="G939" i="2"/>
  <c r="I939" i="2" s="1"/>
  <c r="G938" i="2"/>
  <c r="I938" i="2" s="1"/>
  <c r="G937" i="2"/>
  <c r="I937" i="2" s="1"/>
  <c r="B937" i="2"/>
  <c r="C937" i="2" s="1"/>
  <c r="G936" i="2"/>
  <c r="I936" i="2" s="1"/>
  <c r="B936" i="2"/>
  <c r="C936" i="2" s="1"/>
  <c r="G935" i="2"/>
  <c r="B935" i="2"/>
  <c r="C935" i="2" s="1"/>
  <c r="G934" i="2"/>
  <c r="B934" i="2"/>
  <c r="C934" i="2" s="1"/>
  <c r="G933" i="2"/>
  <c r="I933" i="2" s="1"/>
  <c r="F933" i="2" s="1"/>
  <c r="B933" i="2"/>
  <c r="C933" i="2" s="1"/>
  <c r="G932" i="2"/>
  <c r="I932" i="2" s="1"/>
  <c r="B932" i="2"/>
  <c r="C932" i="2" s="1"/>
  <c r="G896" i="2"/>
  <c r="I896" i="2" s="1"/>
  <c r="G895" i="2"/>
  <c r="G894" i="2"/>
  <c r="I894" i="2" s="1"/>
  <c r="B894" i="2"/>
  <c r="C894" i="2" s="1"/>
  <c r="G893" i="2"/>
  <c r="I893" i="2" s="1"/>
  <c r="B893" i="2"/>
  <c r="C893" i="2" s="1"/>
  <c r="G892" i="2"/>
  <c r="I892" i="2" s="1"/>
  <c r="F892" i="2" s="1"/>
  <c r="B892" i="2"/>
  <c r="C892" i="2" s="1"/>
  <c r="G891" i="2"/>
  <c r="B891" i="2"/>
  <c r="C891" i="2" s="1"/>
  <c r="G890" i="2"/>
  <c r="I890" i="2" s="1"/>
  <c r="F890" i="2" s="1"/>
  <c r="B890" i="2"/>
  <c r="C890" i="2" s="1"/>
  <c r="G889" i="2"/>
  <c r="I889" i="2" s="1"/>
  <c r="B889" i="2"/>
  <c r="C889" i="2" s="1"/>
  <c r="G853" i="2"/>
  <c r="I853" i="2" s="1"/>
  <c r="G852" i="2"/>
  <c r="I852" i="2" s="1"/>
  <c r="G851" i="2"/>
  <c r="I851" i="2" s="1"/>
  <c r="B851" i="2"/>
  <c r="C851" i="2" s="1"/>
  <c r="G850" i="2"/>
  <c r="B850" i="2"/>
  <c r="C850" i="2" s="1"/>
  <c r="G849" i="2"/>
  <c r="B849" i="2"/>
  <c r="C849" i="2" s="1"/>
  <c r="G848" i="2"/>
  <c r="I848" i="2" s="1"/>
  <c r="F848" i="2" s="1"/>
  <c r="B848" i="2"/>
  <c r="C848" i="2" s="1"/>
  <c r="G847" i="2"/>
  <c r="B847" i="2"/>
  <c r="C847" i="2" s="1"/>
  <c r="G846" i="2"/>
  <c r="I846" i="2" s="1"/>
  <c r="B846" i="2"/>
  <c r="C846" i="2" s="1"/>
  <c r="G810" i="2"/>
  <c r="I810" i="2" s="1"/>
  <c r="G809" i="2"/>
  <c r="I809" i="2" s="1"/>
  <c r="G808" i="2"/>
  <c r="I808" i="2" s="1"/>
  <c r="B808" i="2"/>
  <c r="C808" i="2" s="1"/>
  <c r="G807" i="2"/>
  <c r="B807" i="2"/>
  <c r="C807" i="2" s="1"/>
  <c r="G806" i="2"/>
  <c r="B806" i="2"/>
  <c r="C806" i="2" s="1"/>
  <c r="G805" i="2"/>
  <c r="I805" i="2" s="1"/>
  <c r="F805" i="2" s="1"/>
  <c r="B805" i="2"/>
  <c r="C805" i="2" s="1"/>
  <c r="G804" i="2"/>
  <c r="B804" i="2"/>
  <c r="C804" i="2" s="1"/>
  <c r="G803" i="2"/>
  <c r="I803" i="2" s="1"/>
  <c r="B803" i="2"/>
  <c r="C803" i="2" s="1"/>
  <c r="G767" i="2"/>
  <c r="I767" i="2" s="1"/>
  <c r="G766" i="2"/>
  <c r="I766" i="2" s="1"/>
  <c r="G765" i="2"/>
  <c r="I765" i="2" s="1"/>
  <c r="B765" i="2"/>
  <c r="C765" i="2" s="1"/>
  <c r="G764" i="2"/>
  <c r="I764" i="2" s="1"/>
  <c r="B764" i="2"/>
  <c r="C764" i="2" s="1"/>
  <c r="G763" i="2"/>
  <c r="B763" i="2"/>
  <c r="C763" i="2" s="1"/>
  <c r="G762" i="2"/>
  <c r="B762" i="2"/>
  <c r="C762" i="2" s="1"/>
  <c r="G761" i="2"/>
  <c r="I761" i="2" s="1"/>
  <c r="F761" i="2" s="1"/>
  <c r="B761" i="2"/>
  <c r="C761" i="2" s="1"/>
  <c r="G760" i="2"/>
  <c r="I760" i="2" s="1"/>
  <c r="B760" i="2"/>
  <c r="C760" i="2" s="1"/>
  <c r="G724" i="2"/>
  <c r="I724" i="2" s="1"/>
  <c r="G723" i="2"/>
  <c r="I723" i="2" s="1"/>
  <c r="G722" i="2"/>
  <c r="I722" i="2" s="1"/>
  <c r="B722" i="2"/>
  <c r="C722" i="2" s="1"/>
  <c r="G721" i="2"/>
  <c r="I721" i="2" s="1"/>
  <c r="F721" i="2" s="1"/>
  <c r="B721" i="2"/>
  <c r="C721" i="2" s="1"/>
  <c r="G720" i="2"/>
  <c r="B720" i="2"/>
  <c r="C720" i="2" s="1"/>
  <c r="G719" i="2"/>
  <c r="B719" i="2"/>
  <c r="C719" i="2" s="1"/>
  <c r="G718" i="2"/>
  <c r="B718" i="2"/>
  <c r="C718" i="2" s="1"/>
  <c r="G717" i="2"/>
  <c r="I717" i="2" s="1"/>
  <c r="B717" i="2"/>
  <c r="C717" i="2" s="1"/>
  <c r="G681" i="2"/>
  <c r="I681" i="2" s="1"/>
  <c r="G680" i="2"/>
  <c r="I680" i="2" s="1"/>
  <c r="G679" i="2"/>
  <c r="I679" i="2" s="1"/>
  <c r="B679" i="2"/>
  <c r="C679" i="2" s="1"/>
  <c r="G678" i="2"/>
  <c r="I678" i="2" s="1"/>
  <c r="B678" i="2"/>
  <c r="C678" i="2" s="1"/>
  <c r="G677" i="2"/>
  <c r="B677" i="2"/>
  <c r="C677" i="2" s="1"/>
  <c r="G676" i="2"/>
  <c r="I676" i="2" s="1"/>
  <c r="F676" i="2" s="1"/>
  <c r="B676" i="2"/>
  <c r="C676" i="2" s="1"/>
  <c r="G675" i="2"/>
  <c r="B675" i="2"/>
  <c r="C675" i="2" s="1"/>
  <c r="G674" i="2"/>
  <c r="I674" i="2" s="1"/>
  <c r="B674" i="2"/>
  <c r="C674" i="2" s="1"/>
  <c r="G638" i="2"/>
  <c r="I638" i="2" s="1"/>
  <c r="G637" i="2"/>
  <c r="I637" i="2" s="1"/>
  <c r="G636" i="2"/>
  <c r="I636" i="2" s="1"/>
  <c r="B636" i="2"/>
  <c r="C636" i="2" s="1"/>
  <c r="G635" i="2"/>
  <c r="I635" i="2" s="1"/>
  <c r="B635" i="2"/>
  <c r="C635" i="2" s="1"/>
  <c r="G634" i="2"/>
  <c r="I634" i="2" s="1"/>
  <c r="F634" i="2" s="1"/>
  <c r="B634" i="2"/>
  <c r="C634" i="2" s="1"/>
  <c r="G633" i="2"/>
  <c r="B633" i="2"/>
  <c r="C633" i="2" s="1"/>
  <c r="G632" i="2"/>
  <c r="I632" i="2" s="1"/>
  <c r="F632" i="2" s="1"/>
  <c r="B632" i="2"/>
  <c r="C632" i="2" s="1"/>
  <c r="G631" i="2"/>
  <c r="I631" i="2" s="1"/>
  <c r="B631" i="2"/>
  <c r="C631" i="2" s="1"/>
  <c r="G595" i="2"/>
  <c r="I595" i="2" s="1"/>
  <c r="G594" i="2"/>
  <c r="I594" i="2" s="1"/>
  <c r="G593" i="2"/>
  <c r="I593" i="2" s="1"/>
  <c r="B593" i="2"/>
  <c r="C593" i="2" s="1"/>
  <c r="G592" i="2"/>
  <c r="B592" i="2"/>
  <c r="C592" i="2" s="1"/>
  <c r="G591" i="2"/>
  <c r="B591" i="2"/>
  <c r="C591" i="2" s="1"/>
  <c r="G590" i="2"/>
  <c r="I590" i="2" s="1"/>
  <c r="F590" i="2" s="1"/>
  <c r="B590" i="2"/>
  <c r="C590" i="2" s="1"/>
  <c r="G589" i="2"/>
  <c r="B589" i="2"/>
  <c r="C589" i="2" s="1"/>
  <c r="G588" i="2"/>
  <c r="I588" i="2" s="1"/>
  <c r="B588" i="2"/>
  <c r="C588" i="2" s="1"/>
  <c r="G552" i="2"/>
  <c r="I552" i="2" s="1"/>
  <c r="G551" i="2"/>
  <c r="I551" i="2" s="1"/>
  <c r="G550" i="2"/>
  <c r="I550" i="2" s="1"/>
  <c r="B550" i="2"/>
  <c r="C550" i="2" s="1"/>
  <c r="G549" i="2"/>
  <c r="I549" i="2" s="1"/>
  <c r="B549" i="2"/>
  <c r="C549" i="2" s="1"/>
  <c r="G548" i="2"/>
  <c r="B548" i="2"/>
  <c r="C548" i="2" s="1"/>
  <c r="G547" i="2"/>
  <c r="I547" i="2" s="1"/>
  <c r="F547" i="2" s="1"/>
  <c r="B547" i="2"/>
  <c r="C547" i="2" s="1"/>
  <c r="G546" i="2"/>
  <c r="B546" i="2"/>
  <c r="C546" i="2" s="1"/>
  <c r="G545" i="2"/>
  <c r="I545" i="2" s="1"/>
  <c r="B545" i="2"/>
  <c r="C545" i="2" s="1"/>
  <c r="F542" i="2"/>
  <c r="G509" i="2"/>
  <c r="I509" i="2" s="1"/>
  <c r="G508" i="2"/>
  <c r="I508" i="2" s="1"/>
  <c r="G507" i="2"/>
  <c r="I507" i="2" s="1"/>
  <c r="B507" i="2"/>
  <c r="C507" i="2" s="1"/>
  <c r="G506" i="2"/>
  <c r="B506" i="2"/>
  <c r="C506" i="2" s="1"/>
  <c r="G505" i="2"/>
  <c r="B505" i="2"/>
  <c r="C505" i="2" s="1"/>
  <c r="G504" i="2"/>
  <c r="I504" i="2" s="1"/>
  <c r="F504" i="2" s="1"/>
  <c r="B504" i="2"/>
  <c r="C504" i="2" s="1"/>
  <c r="G503" i="2"/>
  <c r="B503" i="2"/>
  <c r="C503" i="2" s="1"/>
  <c r="G502" i="2"/>
  <c r="I502" i="2" s="1"/>
  <c r="B502" i="2"/>
  <c r="C502" i="2" s="1"/>
  <c r="G466" i="2"/>
  <c r="I466" i="2" s="1"/>
  <c r="G465" i="2"/>
  <c r="G464" i="2"/>
  <c r="I464" i="2" s="1"/>
  <c r="B464" i="2"/>
  <c r="C464" i="2" s="1"/>
  <c r="G463" i="2"/>
  <c r="I463" i="2" s="1"/>
  <c r="B463" i="2"/>
  <c r="C463" i="2" s="1"/>
  <c r="G462" i="2"/>
  <c r="I462" i="2" s="1"/>
  <c r="F462" i="2" s="1"/>
  <c r="B462" i="2"/>
  <c r="C462" i="2" s="1"/>
  <c r="G461" i="2"/>
  <c r="B461" i="2"/>
  <c r="C461" i="2" s="1"/>
  <c r="G460" i="2"/>
  <c r="I460" i="2" s="1"/>
  <c r="F460" i="2" s="1"/>
  <c r="B460" i="2"/>
  <c r="C460" i="2" s="1"/>
  <c r="G459" i="2"/>
  <c r="I459" i="2" s="1"/>
  <c r="B459" i="2"/>
  <c r="C459" i="2" s="1"/>
  <c r="G423" i="2"/>
  <c r="I423" i="2" s="1"/>
  <c r="G422" i="2"/>
  <c r="I422" i="2" s="1"/>
  <c r="G421" i="2"/>
  <c r="I421" i="2" s="1"/>
  <c r="B421" i="2"/>
  <c r="C421" i="2" s="1"/>
  <c r="G420" i="2"/>
  <c r="I420" i="2" s="1"/>
  <c r="B420" i="2"/>
  <c r="C420" i="2" s="1"/>
  <c r="G419" i="2"/>
  <c r="I419" i="2" s="1"/>
  <c r="F419" i="2" s="1"/>
  <c r="B419" i="2"/>
  <c r="C419" i="2" s="1"/>
  <c r="G418" i="2"/>
  <c r="B418" i="2"/>
  <c r="C418" i="2" s="1"/>
  <c r="G417" i="2"/>
  <c r="I417" i="2" s="1"/>
  <c r="F417" i="2" s="1"/>
  <c r="B417" i="2"/>
  <c r="C417" i="2" s="1"/>
  <c r="G416" i="2"/>
  <c r="I416" i="2" s="1"/>
  <c r="B416" i="2"/>
  <c r="C416" i="2" s="1"/>
  <c r="G380" i="2"/>
  <c r="I380" i="2" s="1"/>
  <c r="G379" i="2"/>
  <c r="I379" i="2" s="1"/>
  <c r="G378" i="2"/>
  <c r="I378" i="2" s="1"/>
  <c r="B378" i="2"/>
  <c r="C378" i="2" s="1"/>
  <c r="G377" i="2"/>
  <c r="I377" i="2" s="1"/>
  <c r="B377" i="2"/>
  <c r="C377" i="2" s="1"/>
  <c r="G376" i="2"/>
  <c r="B376" i="2"/>
  <c r="C376" i="2" s="1"/>
  <c r="G375" i="2"/>
  <c r="I375" i="2" s="1"/>
  <c r="F375" i="2" s="1"/>
  <c r="B375" i="2"/>
  <c r="C375" i="2" s="1"/>
  <c r="G374" i="2"/>
  <c r="B374" i="2"/>
  <c r="C374" i="2" s="1"/>
  <c r="G373" i="2"/>
  <c r="I373" i="2" s="1"/>
  <c r="B373" i="2"/>
  <c r="C373" i="2" s="1"/>
  <c r="G337" i="2"/>
  <c r="I337" i="2" s="1"/>
  <c r="G336" i="2"/>
  <c r="I336" i="2" s="1"/>
  <c r="G335" i="2"/>
  <c r="I335" i="2" s="1"/>
  <c r="B335" i="2"/>
  <c r="C335" i="2" s="1"/>
  <c r="G334" i="2"/>
  <c r="I334" i="2" s="1"/>
  <c r="B334" i="2"/>
  <c r="C334" i="2" s="1"/>
  <c r="G333" i="2"/>
  <c r="B333" i="2"/>
  <c r="C333" i="2" s="1"/>
  <c r="G332" i="2"/>
  <c r="B332" i="2"/>
  <c r="C332" i="2" s="1"/>
  <c r="G331" i="2"/>
  <c r="I331" i="2" s="1"/>
  <c r="F331" i="2" s="1"/>
  <c r="B331" i="2"/>
  <c r="C331" i="2" s="1"/>
  <c r="G330" i="2"/>
  <c r="I330" i="2" s="1"/>
  <c r="B330" i="2"/>
  <c r="C330" i="2" s="1"/>
  <c r="G294" i="2"/>
  <c r="I294" i="2" s="1"/>
  <c r="G293" i="2"/>
  <c r="G292" i="2"/>
  <c r="I292" i="2" s="1"/>
  <c r="B292" i="2"/>
  <c r="C292" i="2" s="1"/>
  <c r="G291" i="2"/>
  <c r="I291" i="2" s="1"/>
  <c r="B291" i="2"/>
  <c r="C291" i="2" s="1"/>
  <c r="G290" i="2"/>
  <c r="B290" i="2"/>
  <c r="C290" i="2" s="1"/>
  <c r="G289" i="2"/>
  <c r="B289" i="2"/>
  <c r="C289" i="2" s="1"/>
  <c r="G288" i="2"/>
  <c r="B288" i="2"/>
  <c r="C288" i="2" s="1"/>
  <c r="G287" i="2"/>
  <c r="I287" i="2" s="1"/>
  <c r="B287" i="2"/>
  <c r="C287" i="2" s="1"/>
  <c r="G251" i="2"/>
  <c r="I251" i="2" s="1"/>
  <c r="G250" i="2"/>
  <c r="I250" i="2" s="1"/>
  <c r="G249" i="2"/>
  <c r="I249" i="2" s="1"/>
  <c r="B249" i="2"/>
  <c r="C249" i="2" s="1"/>
  <c r="G248" i="2"/>
  <c r="I248" i="2" s="1"/>
  <c r="B248" i="2"/>
  <c r="C248" i="2" s="1"/>
  <c r="G247" i="2"/>
  <c r="B247" i="2"/>
  <c r="C247" i="2" s="1"/>
  <c r="G246" i="2"/>
  <c r="I246" i="2" s="1"/>
  <c r="F246" i="2" s="1"/>
  <c r="B246" i="2"/>
  <c r="C246" i="2" s="1"/>
  <c r="G245" i="2"/>
  <c r="B245" i="2"/>
  <c r="C245" i="2" s="1"/>
  <c r="G244" i="2"/>
  <c r="I244" i="2" s="1"/>
  <c r="B244" i="2"/>
  <c r="C244" i="2" s="1"/>
  <c r="F241" i="2"/>
  <c r="G208" i="2"/>
  <c r="I208" i="2" s="1"/>
  <c r="G207" i="2"/>
  <c r="I207" i="2" s="1"/>
  <c r="G206" i="2"/>
  <c r="I206" i="2" s="1"/>
  <c r="B206" i="2"/>
  <c r="C206" i="2" s="1"/>
  <c r="G205" i="2"/>
  <c r="I205" i="2" s="1"/>
  <c r="B205" i="2"/>
  <c r="C205" i="2" s="1"/>
  <c r="G204" i="2"/>
  <c r="I204" i="2" s="1"/>
  <c r="F204" i="2" s="1"/>
  <c r="B204" i="2"/>
  <c r="C204" i="2" s="1"/>
  <c r="G203" i="2"/>
  <c r="B203" i="2"/>
  <c r="C203" i="2" s="1"/>
  <c r="G202" i="2"/>
  <c r="I202" i="2" s="1"/>
  <c r="F202" i="2" s="1"/>
  <c r="B202" i="2"/>
  <c r="C202" i="2" s="1"/>
  <c r="G201" i="2"/>
  <c r="I201" i="2" s="1"/>
  <c r="B201" i="2"/>
  <c r="C201" i="2" s="1"/>
  <c r="G165" i="2"/>
  <c r="I165" i="2" s="1"/>
  <c r="G164" i="2"/>
  <c r="I164" i="2" s="1"/>
  <c r="G163" i="2"/>
  <c r="I163" i="2" s="1"/>
  <c r="B163" i="2"/>
  <c r="C163" i="2" s="1"/>
  <c r="G162" i="2"/>
  <c r="I162" i="2" s="1"/>
  <c r="B162" i="2"/>
  <c r="C162" i="2" s="1"/>
  <c r="G161" i="2"/>
  <c r="B161" i="2"/>
  <c r="C161" i="2" s="1"/>
  <c r="G160" i="2"/>
  <c r="I160" i="2" s="1"/>
  <c r="F160" i="2" s="1"/>
  <c r="B160" i="2"/>
  <c r="C160" i="2" s="1"/>
  <c r="G159" i="2"/>
  <c r="B159" i="2"/>
  <c r="C159" i="2" s="1"/>
  <c r="G158" i="2"/>
  <c r="I158" i="2" s="1"/>
  <c r="F158" i="2" s="1"/>
  <c r="B158" i="2"/>
  <c r="C158" i="2" s="1"/>
  <c r="G122" i="2"/>
  <c r="I122" i="2" s="1"/>
  <c r="G121" i="2"/>
  <c r="I121" i="2" s="1"/>
  <c r="G120" i="2"/>
  <c r="I120" i="2" s="1"/>
  <c r="B120" i="2"/>
  <c r="C120" i="2" s="1"/>
  <c r="G119" i="2"/>
  <c r="I119" i="2" s="1"/>
  <c r="B119" i="2"/>
  <c r="C119" i="2" s="1"/>
  <c r="G118" i="2"/>
  <c r="B118" i="2"/>
  <c r="C118" i="2" s="1"/>
  <c r="G117" i="2"/>
  <c r="I117" i="2" s="1"/>
  <c r="B117" i="2"/>
  <c r="C117" i="2" s="1"/>
  <c r="G116" i="2"/>
  <c r="I116" i="2" s="1"/>
  <c r="B116" i="2"/>
  <c r="G115" i="2"/>
  <c r="I115" i="2" s="1"/>
  <c r="B115" i="2"/>
  <c r="C115" i="2" s="1"/>
  <c r="G79" i="2"/>
  <c r="I79" i="2" s="1"/>
  <c r="G78" i="2"/>
  <c r="I78" i="2" s="1"/>
  <c r="G77" i="2"/>
  <c r="I77" i="2" s="1"/>
  <c r="B77" i="2"/>
  <c r="C77" i="2" s="1"/>
  <c r="G76" i="2"/>
  <c r="I76" i="2" s="1"/>
  <c r="B76" i="2"/>
  <c r="C76" i="2" s="1"/>
  <c r="G75" i="2"/>
  <c r="I75" i="2" s="1"/>
  <c r="F75" i="2" s="1"/>
  <c r="B75" i="2"/>
  <c r="C75" i="2" s="1"/>
  <c r="G74" i="2"/>
  <c r="B74" i="2"/>
  <c r="C74" i="2" s="1"/>
  <c r="G73" i="2"/>
  <c r="I73" i="2" s="1"/>
  <c r="F73" i="2" s="1"/>
  <c r="B73" i="2"/>
  <c r="C73" i="2" s="1"/>
  <c r="G72" i="2"/>
  <c r="B72" i="2"/>
  <c r="F800" i="2" l="1"/>
  <c r="F198" i="2"/>
  <c r="F284" i="2"/>
  <c r="F327" i="2"/>
  <c r="F413" i="2"/>
  <c r="F456" i="2"/>
  <c r="F499" i="2"/>
  <c r="F585" i="2"/>
  <c r="F671" i="2"/>
  <c r="F757" i="2"/>
  <c r="F843" i="2"/>
  <c r="F1101" i="2"/>
  <c r="F1230" i="2"/>
  <c r="F1273" i="2"/>
  <c r="F1187" i="2"/>
  <c r="F1144" i="2"/>
  <c r="F1058" i="2"/>
  <c r="F1015" i="2"/>
  <c r="F886" i="2"/>
  <c r="F155" i="2"/>
  <c r="I118" i="2"/>
  <c r="F118" i="2" s="1"/>
  <c r="C116" i="2"/>
  <c r="C125" i="2" s="1"/>
  <c r="C72" i="2"/>
  <c r="C82" i="2" s="1"/>
  <c r="I333" i="2"/>
  <c r="F333" i="2" s="1"/>
  <c r="I589" i="2"/>
  <c r="F589" i="2" s="1"/>
  <c r="I807" i="2"/>
  <c r="F807" i="2" s="1"/>
  <c r="I161" i="2"/>
  <c r="F161" i="2" s="1"/>
  <c r="I247" i="2"/>
  <c r="F247" i="2" s="1"/>
  <c r="I288" i="2"/>
  <c r="F288" i="2" s="1"/>
  <c r="I461" i="2"/>
  <c r="F461" i="2" s="1"/>
  <c r="I506" i="2"/>
  <c r="F506" i="2" s="1"/>
  <c r="I548" i="2"/>
  <c r="F548" i="2" s="1"/>
  <c r="I592" i="2"/>
  <c r="F592" i="2" s="1"/>
  <c r="I719" i="2"/>
  <c r="F719" i="2" s="1"/>
  <c r="I849" i="2"/>
  <c r="F849" i="2" s="1"/>
  <c r="I891" i="2"/>
  <c r="F891" i="2" s="1"/>
  <c r="I1149" i="2"/>
  <c r="F1149" i="2" s="1"/>
  <c r="I1278" i="2"/>
  <c r="F1278" i="2" s="1"/>
  <c r="F112" i="2"/>
  <c r="F929" i="2"/>
  <c r="I203" i="2"/>
  <c r="F203" i="2" s="1"/>
  <c r="I503" i="2"/>
  <c r="F503" i="2" s="1"/>
  <c r="I374" i="2"/>
  <c r="F374" i="2" s="1"/>
  <c r="I505" i="2"/>
  <c r="F505" i="2" s="1"/>
  <c r="I546" i="2"/>
  <c r="F546" i="2" s="1"/>
  <c r="I591" i="2"/>
  <c r="F591" i="2" s="1"/>
  <c r="I633" i="2"/>
  <c r="F633" i="2" s="1"/>
  <c r="I718" i="2"/>
  <c r="F718" i="2" s="1"/>
  <c r="I804" i="2"/>
  <c r="F804" i="2" s="1"/>
  <c r="F850" i="2"/>
  <c r="I850" i="2"/>
  <c r="I977" i="2"/>
  <c r="F977" i="2" s="1"/>
  <c r="I1110" i="2"/>
  <c r="F1110" i="2" s="1"/>
  <c r="I1193" i="2"/>
  <c r="F1193" i="2" s="1"/>
  <c r="I74" i="2"/>
  <c r="F74" i="2" s="1"/>
  <c r="I290" i="2"/>
  <c r="F290" i="2" s="1"/>
  <c r="I677" i="2"/>
  <c r="F677" i="2" s="1"/>
  <c r="I763" i="2"/>
  <c r="F763" i="2" s="1"/>
  <c r="I935" i="2"/>
  <c r="F935" i="2" s="1"/>
  <c r="I1191" i="2"/>
  <c r="F1191" i="2" s="1"/>
  <c r="I159" i="2"/>
  <c r="F159" i="2" s="1"/>
  <c r="I245" i="2"/>
  <c r="F245" i="2" s="1"/>
  <c r="I289" i="2"/>
  <c r="F289" i="2" s="1"/>
  <c r="I72" i="2"/>
  <c r="F72" i="2" s="1"/>
  <c r="I293" i="2"/>
  <c r="F293" i="2" s="1"/>
  <c r="I332" i="2"/>
  <c r="F332" i="2" s="1"/>
  <c r="I376" i="2"/>
  <c r="F376" i="2" s="1"/>
  <c r="I418" i="2"/>
  <c r="F418" i="2" s="1"/>
  <c r="I465" i="2"/>
  <c r="F465" i="2" s="1"/>
  <c r="I675" i="2"/>
  <c r="F675" i="2" s="1"/>
  <c r="I720" i="2"/>
  <c r="F720" i="2" s="1"/>
  <c r="I762" i="2"/>
  <c r="F762" i="2" s="1"/>
  <c r="I806" i="2"/>
  <c r="F806" i="2" s="1"/>
  <c r="I847" i="2"/>
  <c r="F847" i="2" s="1"/>
  <c r="I895" i="2"/>
  <c r="F895" i="2" s="1"/>
  <c r="I934" i="2"/>
  <c r="F934" i="2" s="1"/>
  <c r="I1020" i="2"/>
  <c r="F1020" i="2" s="1"/>
  <c r="I1106" i="2"/>
  <c r="F1106" i="2" s="1"/>
  <c r="I1235" i="2"/>
  <c r="F1235" i="2" s="1"/>
  <c r="I1282" i="2"/>
  <c r="F1282" i="2" s="1"/>
  <c r="F115" i="2"/>
  <c r="F116" i="2"/>
  <c r="F117" i="2"/>
  <c r="F1195" i="2"/>
  <c r="F1194" i="2"/>
  <c r="C1157" i="2"/>
  <c r="C1071" i="2"/>
  <c r="F939" i="2"/>
  <c r="C942" i="2"/>
  <c r="C727" i="2"/>
  <c r="F377" i="2"/>
  <c r="F378" i="2"/>
  <c r="C340" i="2"/>
  <c r="F163" i="2"/>
  <c r="F120" i="2"/>
  <c r="C1286" i="2"/>
  <c r="F1283" i="2"/>
  <c r="F1276" i="2"/>
  <c r="F1281" i="2"/>
  <c r="F1280" i="2"/>
  <c r="C1243" i="2"/>
  <c r="F1240" i="2"/>
  <c r="F1233" i="2"/>
  <c r="F1238" i="2"/>
  <c r="F1237" i="2"/>
  <c r="F1239" i="2"/>
  <c r="F1197" i="2"/>
  <c r="F1196" i="2"/>
  <c r="F1190" i="2"/>
  <c r="C1200" i="2"/>
  <c r="F1147" i="2"/>
  <c r="F1152" i="2"/>
  <c r="F1154" i="2"/>
  <c r="F1151" i="2"/>
  <c r="F1153" i="2"/>
  <c r="C1114" i="2"/>
  <c r="F1111" i="2"/>
  <c r="F1104" i="2"/>
  <c r="F1109" i="2"/>
  <c r="F1108" i="2"/>
  <c r="F1066" i="2"/>
  <c r="F1062" i="2"/>
  <c r="F1067" i="2"/>
  <c r="F1068" i="2"/>
  <c r="C1028" i="2"/>
  <c r="F1025" i="2"/>
  <c r="F1018" i="2"/>
  <c r="F1023" i="2"/>
  <c r="F1022" i="2"/>
  <c r="F1024" i="2"/>
  <c r="C985" i="2"/>
  <c r="F982" i="2"/>
  <c r="F975" i="2"/>
  <c r="F980" i="2"/>
  <c r="F979" i="2"/>
  <c r="F981" i="2"/>
  <c r="F937" i="2"/>
  <c r="F932" i="2"/>
  <c r="F936" i="2"/>
  <c r="F938" i="2"/>
  <c r="C899" i="2"/>
  <c r="F889" i="2"/>
  <c r="F894" i="2"/>
  <c r="F896" i="2"/>
  <c r="F893" i="2"/>
  <c r="C856" i="2"/>
  <c r="F853" i="2"/>
  <c r="F846" i="2"/>
  <c r="F852" i="2"/>
  <c r="F851" i="2"/>
  <c r="C813" i="2"/>
  <c r="F810" i="2"/>
  <c r="F809" i="2"/>
  <c r="F803" i="2"/>
  <c r="F808" i="2"/>
  <c r="F764" i="2"/>
  <c r="C770" i="2"/>
  <c r="F765" i="2"/>
  <c r="F760" i="2"/>
  <c r="F767" i="2"/>
  <c r="F766" i="2"/>
  <c r="F722" i="2"/>
  <c r="F724" i="2"/>
  <c r="F723" i="2"/>
  <c r="F717" i="2"/>
  <c r="C684" i="2"/>
  <c r="F679" i="2"/>
  <c r="F681" i="2"/>
  <c r="F678" i="2"/>
  <c r="F680" i="2"/>
  <c r="F674" i="2"/>
  <c r="C641" i="2"/>
  <c r="F638" i="2"/>
  <c r="F631" i="2"/>
  <c r="F636" i="2"/>
  <c r="F635" i="2"/>
  <c r="F637" i="2"/>
  <c r="C598" i="2"/>
  <c r="F594" i="2"/>
  <c r="F588" i="2"/>
  <c r="F595" i="2"/>
  <c r="F593" i="2"/>
  <c r="C555" i="2"/>
  <c r="F550" i="2"/>
  <c r="F552" i="2"/>
  <c r="F549" i="2"/>
  <c r="F551" i="2"/>
  <c r="F545" i="2"/>
  <c r="C512" i="2"/>
  <c r="F509" i="2"/>
  <c r="F508" i="2"/>
  <c r="F502" i="2"/>
  <c r="F507" i="2"/>
  <c r="C469" i="2"/>
  <c r="F459" i="2"/>
  <c r="F464" i="2"/>
  <c r="F466" i="2"/>
  <c r="F463" i="2"/>
  <c r="C426" i="2"/>
  <c r="F416" i="2"/>
  <c r="F423" i="2"/>
  <c r="F421" i="2"/>
  <c r="F420" i="2"/>
  <c r="F422" i="2"/>
  <c r="C383" i="2"/>
  <c r="F379" i="2"/>
  <c r="F373" i="2"/>
  <c r="F380" i="2"/>
  <c r="F330" i="2"/>
  <c r="F335" i="2"/>
  <c r="F337" i="2"/>
  <c r="F334" i="2"/>
  <c r="F336" i="2"/>
  <c r="F292" i="2"/>
  <c r="C297" i="2"/>
  <c r="F294" i="2"/>
  <c r="F291" i="2"/>
  <c r="F287" i="2"/>
  <c r="C254" i="2"/>
  <c r="F249" i="2"/>
  <c r="F251" i="2"/>
  <c r="F248" i="2"/>
  <c r="F250" i="2"/>
  <c r="F244" i="2"/>
  <c r="F207" i="2"/>
  <c r="C211" i="2"/>
  <c r="F201" i="2"/>
  <c r="F206" i="2"/>
  <c r="F208" i="2"/>
  <c r="F205" i="2"/>
  <c r="C168" i="2"/>
  <c r="F165" i="2"/>
  <c r="F162" i="2"/>
  <c r="F164" i="2"/>
  <c r="F121" i="2"/>
  <c r="F122" i="2"/>
  <c r="F78" i="2"/>
  <c r="F77" i="2"/>
  <c r="F79" i="2"/>
  <c r="F76" i="2"/>
  <c r="F119" i="2" l="1"/>
  <c r="I1286" i="2"/>
  <c r="I1243" i="2"/>
  <c r="I1200" i="2"/>
  <c r="I1157" i="2"/>
  <c r="I1114" i="2"/>
  <c r="I1071" i="2"/>
  <c r="I1028" i="2"/>
  <c r="I985" i="2"/>
  <c r="I942" i="2"/>
  <c r="I899" i="2"/>
  <c r="I856" i="2"/>
  <c r="I813" i="2"/>
  <c r="I770" i="2"/>
  <c r="I727" i="2"/>
  <c r="I684" i="2"/>
  <c r="I641" i="2"/>
  <c r="I598" i="2"/>
  <c r="I555" i="2"/>
  <c r="I512" i="2"/>
  <c r="I469" i="2"/>
  <c r="I426" i="2"/>
  <c r="I383" i="2"/>
  <c r="I340" i="2"/>
  <c r="I297" i="2"/>
  <c r="I254" i="2"/>
  <c r="I211" i="2"/>
  <c r="I168" i="2"/>
  <c r="I125" i="2"/>
  <c r="I82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G36" i="2"/>
  <c r="I36" i="2" s="1"/>
  <c r="G31" i="2"/>
  <c r="I31" i="2" s="1"/>
  <c r="F31" i="2" s="1"/>
  <c r="F6" i="2" l="1"/>
  <c r="B34" i="2" l="1"/>
  <c r="C34" i="2" s="1"/>
  <c r="B33" i="2"/>
  <c r="C33" i="2" s="1"/>
  <c r="B32" i="2"/>
  <c r="C32" i="2" s="1"/>
  <c r="B31" i="2"/>
  <c r="C31" i="2" s="1"/>
  <c r="B30" i="2"/>
  <c r="C30" i="2" s="1"/>
  <c r="B29" i="2"/>
  <c r="G35" i="2"/>
  <c r="I35" i="2" s="1"/>
  <c r="G34" i="2"/>
  <c r="I34" i="2" s="1"/>
  <c r="G33" i="2"/>
  <c r="I33" i="2" s="1"/>
  <c r="G32" i="2"/>
  <c r="I32" i="2" s="1"/>
  <c r="F32" i="2" s="1"/>
  <c r="G30" i="2"/>
  <c r="I30" i="2" s="1"/>
  <c r="F30" i="2" s="1"/>
  <c r="G29" i="2"/>
  <c r="C45" i="4" l="1"/>
  <c r="F45" i="4"/>
  <c r="D45" i="4"/>
  <c r="E45" i="4"/>
  <c r="G45" i="4"/>
  <c r="F29" i="2"/>
  <c r="F33" i="2"/>
  <c r="F34" i="2"/>
  <c r="F35" i="2"/>
  <c r="F36" i="2"/>
  <c r="E44" i="4"/>
  <c r="D44" i="4"/>
  <c r="F44" i="4" l="1"/>
  <c r="G44" i="4" l="1"/>
  <c r="C39" i="2" l="1"/>
  <c r="C7" i="4"/>
  <c r="F6" i="4"/>
  <c r="C6" i="4"/>
  <c r="C5" i="4"/>
  <c r="I39" i="2" l="1"/>
</calcChain>
</file>

<file path=xl/sharedStrings.xml><?xml version="1.0" encoding="utf-8"?>
<sst xmlns="http://schemas.openxmlformats.org/spreadsheetml/2006/main" count="718" uniqueCount="64">
  <si>
    <t>โรงเรียนเทพลีลา</t>
  </si>
  <si>
    <t>งบประมาณ</t>
  </si>
  <si>
    <t>เงินอุดหนุน</t>
  </si>
  <si>
    <t>เงินสนับสนุนการจัดการศึกษา</t>
  </si>
  <si>
    <t>เงินรายได้</t>
  </si>
  <si>
    <t>เงินอื่น ๆ</t>
  </si>
  <si>
    <t>ระดมทรัพย์</t>
  </si>
  <si>
    <t>ทั่วไป</t>
  </si>
  <si>
    <t>ที่</t>
  </si>
  <si>
    <t>รายการ</t>
  </si>
  <si>
    <t>จำนวน</t>
  </si>
  <si>
    <t>ราคาต่อ</t>
  </si>
  <si>
    <t>ประเภทค่าใช้จ่าย</t>
  </si>
  <si>
    <t>หน่วย</t>
  </si>
  <si>
    <t>เงิน</t>
  </si>
  <si>
    <t>รวมเงิน</t>
  </si>
  <si>
    <t>สรุป งบประมาณของ งาน/โครงการ</t>
  </si>
  <si>
    <t>ลำดับ</t>
  </si>
  <si>
    <t>แหล่งงบประมาณ</t>
  </si>
  <si>
    <t>จำนวยเงิน (บาท)</t>
  </si>
  <si>
    <t>ค่าวัสดุ</t>
  </si>
  <si>
    <t>ค่าครุภัณฑ์</t>
  </si>
  <si>
    <t>รวมทั้งสิ้น</t>
  </si>
  <si>
    <t>รวม</t>
  </si>
  <si>
    <t xml:space="preserve">     แผ่นที่ ….…. </t>
  </si>
  <si>
    <t>บาท</t>
  </si>
  <si>
    <t xml:space="preserve">                                                                                     </t>
  </si>
  <si>
    <t>กิจกรรม/งาน / โครงการ</t>
  </si>
  <si>
    <t xml:space="preserve">          เงินอุดหนุน </t>
  </si>
  <si>
    <t xml:space="preserve">          เงินโครงการสนับสนุนการจัดการศึกษา </t>
  </si>
  <si>
    <t xml:space="preserve">          เงินรายได้สถานศึกษา (ระดมทรัพย์) </t>
  </si>
  <si>
    <t xml:space="preserve">          เงินอื่น ๆ </t>
  </si>
  <si>
    <t xml:space="preserve">          งบประมาณที่จะขอทั้งสิ้นเป็นเงิน</t>
  </si>
  <si>
    <t>ผก.1</t>
  </si>
  <si>
    <t>วัน/เดือน/ปี</t>
  </si>
  <si>
    <t>ผู้รับผิดชอบ</t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</si>
  <si>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งบค่ากระดาษตัดงบไปที่สำนักงานวิชาการ </t>
    </r>
  </si>
  <si>
    <t xml:space="preserve">      บาท  เงินรายได้ทั่วไป</t>
  </si>
  <si>
    <t>กิจกรรม</t>
  </si>
  <si>
    <t>แบบสรุปร่างปฏิทินปฏิบัติงาน</t>
  </si>
  <si>
    <t>สถานที่</t>
  </si>
  <si>
    <t>ปีงบประมาณ 2562</t>
  </si>
  <si>
    <t xml:space="preserve">  กลุ่มสาระการเรียนรู้…………………………….. กลุ่มบริหารวิชาการ  </t>
  </si>
  <si>
    <t>ลงชื่อ</t>
  </si>
  <si>
    <t xml:space="preserve">          (……………………………...…………………….)</t>
  </si>
  <si>
    <t xml:space="preserve">        หัวหน้ากลุ่มบริหาร/กลุ่มสาระฯ/งาน………………………….....</t>
  </si>
  <si>
    <t>ประเภทงบ</t>
  </si>
  <si>
    <t>เงินรายได้ (ระดมทรัพย์)</t>
  </si>
  <si>
    <t>เงินรายได้ (ทั่วไป)</t>
  </si>
  <si>
    <t>เงินอื่น ๆ (เงินสวัสดิการ)</t>
  </si>
  <si>
    <t>เงินอื่น ๆ (เงินสมาคมฯ)</t>
  </si>
  <si>
    <t>เงินอื่น ๆ (เงินระดมเฉพาะกิจกรรม)</t>
  </si>
  <si>
    <t>เงินอื่น ๆ (เงินบริจาคอื่น ๆ)</t>
  </si>
  <si>
    <t>ลงชื่อ                                 ผู้ของบประมาณ</t>
  </si>
  <si>
    <t>รวมจาก ผก.3</t>
  </si>
  <si>
    <t>.</t>
  </si>
  <si>
    <t xml:space="preserve">      (…………………………..………………………….)</t>
  </si>
  <si>
    <t>งาน/โครงการ…………………………………………………..กลุ่มสาระฯ…………………….....กลุ่มบริหาร……...……………...</t>
  </si>
  <si>
    <t>ค่าตอบแทน</t>
  </si>
  <si>
    <t>ค่าใช้สอย</t>
  </si>
  <si>
    <t>ค่าที่ดินและสิ่งก่อสร้าง</t>
  </si>
  <si>
    <t>ค่าใช้จ่ายอื่น ๆ</t>
  </si>
  <si>
    <t>แบบของบประมาณเพื่อดำเนินการ  ปีงบประมาณ 2562</t>
  </si>
  <si>
    <r>
      <t>แบบสรุป</t>
    </r>
    <r>
      <rPr>
        <b/>
        <sz val="16"/>
        <rFont val="TH SarabunPSK"/>
        <family val="2"/>
      </rPr>
      <t xml:space="preserve">    </t>
    </r>
    <r>
      <rPr>
        <sz val="16"/>
        <rFont val="TH SarabunPSK"/>
        <family val="2"/>
      </rPr>
      <t>งาน/โครงการของกลุ่มสาระฯ/งาน..................................................... กลุ่มบริหาร........................ ปีงบประมาณ 2562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</si>
</sst>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87" formatCode="_-* #,##0_-;\-* #,##0_-;_-* &quot;-&quot;??_-;_-@_-"/>
    <numFmt numFmtId="188" formatCode="[$-187041E]d\ mmm\ yy;@"/>
  </numFmts>
  <fonts count="3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</font>
    <font>
      <sz val="16"/>
      <color rgb="FF000000"/>
      <name val="TH SarabunPSK"/>
      <family val="2"/>
      <charset val="222"/>
    </font>
    <font>
      <sz val="16"/>
      <name val="TH SarabunPSK"/>
      <family val="2"/>
    </font>
    <font>
      <sz val="11"/>
      <name val="TH SarabunPSK"/>
      <family val="2"/>
    </font>
    <font>
      <sz val="11"/>
      <name val="Tahoma"/>
      <family val="2"/>
      <charset val="222"/>
      <scheme val="minor"/>
    </font>
    <font>
      <b/>
      <sz val="13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  <font>
      <sz val="14"/>
      <name val="Tahoma"/>
      <family val="2"/>
      <charset val="222"/>
      <scheme val="minor"/>
    </font>
    <font>
      <b/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color theme="1"/>
      <name val="TH SarabunPSK"/>
      <family val="2"/>
    </font>
    <font>
      <sz val="13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auto="1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0" fontId="11" fillId="0" borderId="0"/>
    <xf numFmtId="0" fontId="12" fillId="0" borderId="0"/>
    <xf numFmtId="43" fontId="1" fillId="0" borderId="0" applyFont="0" applyFill="0" applyBorder="0" applyAlignment="0" applyProtection="0"/>
    <xf numFmtId="0" fontId="22" fillId="0" borderId="0"/>
    <xf numFmtId="43" fontId="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3" fillId="0" borderId="0"/>
  </cellStyleXfs>
  <cellXfs count="191">
    <xf numFmtId="0" fontId="0" fillId="0" borderId="0" xfId="0"/>
    <xf numFmtId="0" fontId="14" fillId="2" borderId="0" xfId="0" applyFont="1" applyFill="1"/>
    <xf numFmtId="0" fontId="14" fillId="2" borderId="0" xfId="0" applyFont="1" applyFill="1" applyAlignment="1"/>
    <xf numFmtId="0" fontId="13" fillId="2" borderId="0" xfId="0" applyFont="1" applyFill="1" applyAlignment="1">
      <alignment vertical="center"/>
    </xf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8" fillId="2" borderId="0" xfId="0" applyFont="1" applyFill="1" applyAlignment="1"/>
    <xf numFmtId="0" fontId="19" fillId="2" borderId="0" xfId="0" applyFont="1" applyFill="1" applyBorder="1"/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20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15" fillId="2" borderId="0" xfId="0" applyFont="1" applyFill="1" applyAlignment="1"/>
    <xf numFmtId="41" fontId="18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187" fontId="8" fillId="2" borderId="0" xfId="0" applyNumberFormat="1" applyFont="1" applyFill="1" applyAlignment="1">
      <alignment vertical="center"/>
    </xf>
    <xf numFmtId="0" fontId="13" fillId="2" borderId="0" xfId="0" applyFont="1" applyFill="1" applyAlignment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41" fontId="13" fillId="2" borderId="0" xfId="0" applyNumberFormat="1" applyFont="1" applyFill="1" applyAlignment="1"/>
    <xf numFmtId="0" fontId="15" fillId="2" borderId="0" xfId="0" applyFont="1" applyFill="1" applyAlignment="1">
      <alignment horizontal="center"/>
    </xf>
    <xf numFmtId="41" fontId="21" fillId="2" borderId="14" xfId="0" applyNumberFormat="1" applyFont="1" applyFill="1" applyBorder="1" applyAlignment="1"/>
    <xf numFmtId="41" fontId="21" fillId="2" borderId="15" xfId="0" applyNumberFormat="1" applyFont="1" applyFill="1" applyBorder="1" applyAlignment="1"/>
    <xf numFmtId="41" fontId="21" fillId="2" borderId="14" xfId="0" applyNumberFormat="1" applyFont="1" applyFill="1" applyBorder="1" applyAlignment="1">
      <alignment horizontal="center"/>
    </xf>
    <xf numFmtId="188" fontId="13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0" xfId="0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15" fontId="3" fillId="0" borderId="19" xfId="0" applyNumberFormat="1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17" fontId="3" fillId="0" borderId="19" xfId="0" applyNumberFormat="1" applyFont="1" applyBorder="1" applyAlignment="1">
      <alignment horizontal="center" vertical="center" wrapText="1"/>
    </xf>
    <xf numFmtId="0" fontId="18" fillId="2" borderId="19" xfId="0" applyFont="1" applyFill="1" applyBorder="1" applyAlignment="1">
      <alignment vertical="center"/>
    </xf>
    <xf numFmtId="41" fontId="18" fillId="0" borderId="1" xfId="1" applyNumberFormat="1" applyFont="1" applyFill="1" applyBorder="1" applyAlignment="1">
      <alignment vertical="center" wrapText="1"/>
    </xf>
    <xf numFmtId="41" fontId="21" fillId="2" borderId="18" xfId="0" applyNumberFormat="1" applyFont="1" applyFill="1" applyBorder="1" applyAlignment="1">
      <alignment vertical="center"/>
    </xf>
    <xf numFmtId="41" fontId="18" fillId="2" borderId="1" xfId="1" applyNumberFormat="1" applyFont="1" applyFill="1" applyBorder="1" applyAlignment="1">
      <alignment horizontal="center" vertical="center" wrapText="1"/>
    </xf>
    <xf numFmtId="188" fontId="18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1" fontId="21" fillId="0" borderId="1" xfId="1" applyNumberFormat="1" applyFont="1" applyFill="1" applyBorder="1" applyAlignment="1">
      <alignment vertical="center" wrapText="1"/>
    </xf>
    <xf numFmtId="0" fontId="5" fillId="0" borderId="0" xfId="0" applyFont="1" applyFill="1" applyAlignment="1" applyProtection="1">
      <alignment vertical="center" shrinkToFit="1"/>
      <protection locked="0"/>
    </xf>
    <xf numFmtId="0" fontId="27" fillId="0" borderId="0" xfId="0" applyFont="1" applyFill="1" applyAlignment="1" applyProtection="1">
      <alignment vertical="center" shrinkToFit="1"/>
      <protection locked="0"/>
    </xf>
    <xf numFmtId="0" fontId="26" fillId="0" borderId="0" xfId="0" applyFont="1" applyProtection="1">
      <protection locked="0"/>
    </xf>
    <xf numFmtId="0" fontId="26" fillId="0" borderId="0" xfId="0" applyFont="1" applyProtection="1"/>
    <xf numFmtId="0" fontId="5" fillId="0" borderId="1" xfId="0" applyFont="1" applyBorder="1" applyAlignment="1" applyProtection="1">
      <alignment horizontal="center" vertical="center" shrinkToFit="1"/>
      <protection locked="0"/>
    </xf>
    <xf numFmtId="187" fontId="30" fillId="2" borderId="1" xfId="1" applyNumberFormat="1" applyFont="1" applyFill="1" applyBorder="1" applyAlignment="1">
      <alignment horizontal="center" vertical="center" wrapText="1"/>
    </xf>
    <xf numFmtId="43" fontId="30" fillId="2" borderId="1" xfId="0" applyNumberFormat="1" applyFont="1" applyFill="1" applyBorder="1" applyAlignment="1">
      <alignment horizontal="center" vertical="center" wrapText="1"/>
    </xf>
    <xf numFmtId="187" fontId="30" fillId="2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Protection="1"/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</xf>
    <xf numFmtId="43" fontId="5" fillId="0" borderId="26" xfId="0" applyNumberFormat="1" applyFont="1" applyFill="1" applyBorder="1" applyAlignment="1" applyProtection="1">
      <alignment horizontal="center" vertical="center" shrinkToFit="1"/>
    </xf>
    <xf numFmtId="43" fontId="5" fillId="0" borderId="19" xfId="0" applyNumberFormat="1" applyFont="1" applyFill="1" applyBorder="1" applyAlignment="1" applyProtection="1">
      <alignment horizontal="center" vertical="center" shrinkToFit="1"/>
    </xf>
    <xf numFmtId="43" fontId="4" fillId="0" borderId="1" xfId="0" applyNumberFormat="1" applyFont="1" applyFill="1" applyBorder="1" applyAlignment="1" applyProtection="1">
      <alignment horizontal="center" vertical="center" shrinkToFit="1"/>
    </xf>
    <xf numFmtId="3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3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43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left" vertical="center" shrinkToFit="1"/>
      <protection locked="0"/>
    </xf>
    <xf numFmtId="0" fontId="5" fillId="0" borderId="26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43" fontId="5" fillId="0" borderId="17" xfId="0" applyNumberFormat="1" applyFont="1" applyFill="1" applyBorder="1" applyAlignment="1" applyProtection="1">
      <alignment horizontal="center" vertical="center" shrinkToFit="1"/>
    </xf>
    <xf numFmtId="0" fontId="5" fillId="0" borderId="27" xfId="0" applyFont="1" applyFill="1" applyBorder="1" applyAlignment="1" applyProtection="1">
      <alignment vertical="center" shrinkToFit="1"/>
    </xf>
    <xf numFmtId="43" fontId="5" fillId="0" borderId="23" xfId="0" applyNumberFormat="1" applyFont="1" applyFill="1" applyBorder="1" applyAlignment="1" applyProtection="1">
      <alignment horizontal="center" vertical="center" shrinkToFit="1"/>
    </xf>
    <xf numFmtId="43" fontId="5" fillId="0" borderId="25" xfId="0" applyNumberFormat="1" applyFont="1" applyFill="1" applyBorder="1" applyAlignment="1" applyProtection="1">
      <alignment horizontal="center" vertical="center" shrinkToFit="1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3" fontId="2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vertical="center" shrinkToFit="1"/>
      <protection locked="0"/>
    </xf>
    <xf numFmtId="43" fontId="27" fillId="0" borderId="0" xfId="0" applyNumberFormat="1" applyFont="1" applyFill="1" applyAlignment="1" applyProtection="1">
      <alignment vertical="center" shrinkToFit="1"/>
      <protection locked="0"/>
    </xf>
    <xf numFmtId="0" fontId="27" fillId="0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26" fillId="0" borderId="0" xfId="0" applyFont="1" applyFill="1" applyAlignment="1" applyProtection="1">
      <alignment vertical="center" shrinkToFit="1"/>
      <protection locked="0"/>
    </xf>
    <xf numFmtId="0" fontId="26" fillId="0" borderId="0" xfId="0" applyFont="1" applyFill="1" applyBorder="1" applyAlignment="1" applyProtection="1">
      <alignment vertical="center" shrinkToFit="1"/>
      <protection locked="0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43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43" fontId="5" fillId="0" borderId="0" xfId="0" applyNumberFormat="1" applyFont="1" applyFill="1" applyAlignment="1" applyProtection="1">
      <alignment horizontal="left" vertical="center" shrinkToFit="1"/>
      <protection locked="0"/>
    </xf>
    <xf numFmtId="43" fontId="27" fillId="0" borderId="0" xfId="0" applyNumberFormat="1" applyFont="1" applyFill="1" applyAlignment="1" applyProtection="1">
      <alignment horizontal="left" vertical="center" shrinkToFit="1"/>
      <protection locked="0"/>
    </xf>
    <xf numFmtId="43" fontId="26" fillId="0" borderId="0" xfId="0" applyNumberFormat="1" applyFont="1" applyFill="1" applyAlignment="1" applyProtection="1">
      <alignment horizontal="left" vertical="center" shrinkToFit="1"/>
      <protection locked="0"/>
    </xf>
    <xf numFmtId="43" fontId="31" fillId="0" borderId="20" xfId="0" applyNumberFormat="1" applyFont="1" applyFill="1" applyBorder="1" applyAlignment="1" applyProtection="1">
      <alignment horizontal="center" vertical="center"/>
    </xf>
    <xf numFmtId="43" fontId="31" fillId="0" borderId="16" xfId="0" applyNumberFormat="1" applyFont="1" applyFill="1" applyBorder="1" applyAlignment="1" applyProtection="1">
      <alignment horizontal="center" vertical="center"/>
    </xf>
    <xf numFmtId="43" fontId="31" fillId="0" borderId="16" xfId="0" applyNumberFormat="1" applyFont="1" applyFill="1" applyBorder="1" applyAlignment="1" applyProtection="1">
      <alignment horizontal="left" vertical="center" shrinkToFi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4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43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29" fillId="2" borderId="1" xfId="0" applyFont="1" applyFill="1" applyBorder="1" applyAlignment="1">
      <alignment horizontal="center" vertical="center" wrapText="1"/>
    </xf>
    <xf numFmtId="188" fontId="21" fillId="2" borderId="1" xfId="0" applyNumberFormat="1" applyFont="1" applyFill="1" applyBorder="1" applyAlignment="1">
      <alignment horizontal="center" vertical="center" wrapText="1"/>
    </xf>
    <xf numFmtId="188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43" fontId="5" fillId="0" borderId="7" xfId="0" applyNumberFormat="1" applyFont="1" applyFill="1" applyBorder="1" applyAlignment="1" applyProtection="1">
      <alignment horizontal="center" vertical="center" shrinkToFit="1"/>
    </xf>
    <xf numFmtId="43" fontId="5" fillId="0" borderId="6" xfId="0" applyNumberFormat="1" applyFont="1" applyFill="1" applyBorder="1" applyAlignment="1" applyProtection="1">
      <alignment horizontal="center" vertical="center" shrinkToFit="1"/>
    </xf>
    <xf numFmtId="43" fontId="7" fillId="0" borderId="5" xfId="0" applyNumberFormat="1" applyFont="1" applyFill="1" applyBorder="1" applyAlignment="1" applyProtection="1">
      <alignment horizontal="center" vertical="center" shrinkToFit="1"/>
    </xf>
    <xf numFmtId="43" fontId="7" fillId="0" borderId="9" xfId="0" applyNumberFormat="1" applyFont="1" applyFill="1" applyBorder="1" applyAlignment="1" applyProtection="1">
      <alignment horizontal="center" vertical="center" shrinkToFit="1"/>
    </xf>
    <xf numFmtId="43" fontId="7" fillId="0" borderId="11" xfId="0" applyNumberFormat="1" applyFont="1" applyFill="1" applyBorder="1" applyAlignment="1" applyProtection="1">
      <alignment horizontal="center" vertical="center" shrinkToFit="1"/>
    </xf>
    <xf numFmtId="43" fontId="7" fillId="0" borderId="12" xfId="0" applyNumberFormat="1" applyFont="1" applyFill="1" applyBorder="1" applyAlignment="1" applyProtection="1">
      <alignment horizontal="center" vertical="center" shrinkToFit="1"/>
    </xf>
    <xf numFmtId="43" fontId="7" fillId="0" borderId="7" xfId="0" applyNumberFormat="1" applyFont="1" applyFill="1" applyBorder="1" applyAlignment="1" applyProtection="1">
      <alignment horizontal="center" vertical="center" shrinkToFit="1"/>
    </xf>
    <xf numFmtId="43" fontId="7" fillId="0" borderId="6" xfId="0" applyNumberFormat="1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center" vertical="center" shrinkToFit="1"/>
    </xf>
    <xf numFmtId="43" fontId="4" fillId="0" borderId="7" xfId="0" applyNumberFormat="1" applyFont="1" applyFill="1" applyBorder="1" applyAlignment="1" applyProtection="1">
      <alignment horizontal="center" vertical="center" shrinkToFit="1"/>
    </xf>
    <xf numFmtId="43" fontId="4" fillId="0" borderId="8" xfId="0" applyNumberFormat="1" applyFont="1" applyFill="1" applyBorder="1" applyAlignment="1" applyProtection="1">
      <alignment horizontal="center" vertical="center" shrinkToFit="1"/>
    </xf>
    <xf numFmtId="43" fontId="4" fillId="0" borderId="6" xfId="0" applyNumberFormat="1" applyFont="1" applyFill="1" applyBorder="1" applyAlignment="1" applyProtection="1">
      <alignment horizontal="center" vertical="center" shrinkToFit="1"/>
    </xf>
    <xf numFmtId="43" fontId="5" fillId="0" borderId="20" xfId="0" applyNumberFormat="1" applyFont="1" applyFill="1" applyBorder="1" applyAlignment="1" applyProtection="1">
      <alignment horizontal="center" vertical="center" shrinkToFit="1"/>
    </xf>
    <xf numFmtId="43" fontId="5" fillId="0" borderId="21" xfId="0" applyNumberFormat="1" applyFont="1" applyFill="1" applyBorder="1" applyAlignment="1" applyProtection="1">
      <alignment horizontal="center" vertical="center" shrinkToFit="1"/>
    </xf>
    <xf numFmtId="43" fontId="5" fillId="0" borderId="22" xfId="0" applyNumberFormat="1" applyFont="1" applyFill="1" applyBorder="1" applyAlignment="1" applyProtection="1">
      <alignment horizontal="center" vertical="center" shrinkToFit="1"/>
    </xf>
    <xf numFmtId="0" fontId="5" fillId="0" borderId="21" xfId="0" applyFont="1" applyFill="1" applyBorder="1" applyAlignment="1" applyProtection="1">
      <alignment horizontal="left" vertical="center" shrinkToFit="1"/>
    </xf>
    <xf numFmtId="0" fontId="5" fillId="0" borderId="22" xfId="0" applyFont="1" applyFill="1" applyBorder="1" applyAlignment="1" applyProtection="1">
      <alignment horizontal="left" vertical="center" shrinkToFit="1"/>
    </xf>
    <xf numFmtId="43" fontId="5" fillId="0" borderId="16" xfId="0" applyNumberFormat="1" applyFont="1" applyFill="1" applyBorder="1" applyAlignment="1" applyProtection="1">
      <alignment horizontal="center" vertical="center" shrinkToFit="1"/>
    </xf>
    <xf numFmtId="43" fontId="5" fillId="0" borderId="15" xfId="0" applyNumberFormat="1" applyFont="1" applyFill="1" applyBorder="1" applyAlignment="1" applyProtection="1">
      <alignment horizontal="center" vertical="center" shrinkToFit="1"/>
    </xf>
    <xf numFmtId="43" fontId="5" fillId="0" borderId="17" xfId="0" applyNumberFormat="1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left" vertical="center" shrinkToFit="1"/>
    </xf>
    <xf numFmtId="0" fontId="5" fillId="0" borderId="17" xfId="0" applyFont="1" applyFill="1" applyBorder="1" applyAlignment="1" applyProtection="1">
      <alignment horizontal="left" vertical="center" shrinkToFit="1"/>
    </xf>
    <xf numFmtId="43" fontId="5" fillId="0" borderId="23" xfId="0" applyNumberFormat="1" applyFont="1" applyFill="1" applyBorder="1" applyAlignment="1" applyProtection="1">
      <alignment horizontal="center" vertical="center" shrinkToFit="1"/>
    </xf>
    <xf numFmtId="43" fontId="5" fillId="0" borderId="24" xfId="0" applyNumberFormat="1" applyFont="1" applyFill="1" applyBorder="1" applyAlignment="1" applyProtection="1">
      <alignment horizontal="center" vertical="center" shrinkToFit="1"/>
    </xf>
    <xf numFmtId="43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24" xfId="0" applyFont="1" applyFill="1" applyBorder="1" applyAlignment="1" applyProtection="1">
      <alignment horizontal="left" vertical="center" shrinkToFit="1"/>
    </xf>
    <xf numFmtId="0" fontId="5" fillId="0" borderId="25" xfId="0" applyFont="1" applyFill="1" applyBorder="1" applyAlignment="1" applyProtection="1">
      <alignment horizontal="left" vertical="center" shrinkToFit="1"/>
    </xf>
    <xf numFmtId="44" fontId="7" fillId="0" borderId="7" xfId="0" applyNumberFormat="1" applyFont="1" applyFill="1" applyBorder="1" applyAlignment="1" applyProtection="1">
      <alignment horizontal="center" vertical="center" shrinkToFit="1"/>
    </xf>
    <xf numFmtId="44" fontId="7" fillId="0" borderId="8" xfId="0" applyNumberFormat="1" applyFont="1" applyFill="1" applyBorder="1" applyAlignment="1" applyProtection="1">
      <alignment horizontal="center" vertical="center" shrinkToFit="1"/>
    </xf>
    <xf numFmtId="44" fontId="7" fillId="0" borderId="6" xfId="0" applyNumberFormat="1" applyFont="1" applyFill="1" applyBorder="1" applyAlignment="1" applyProtection="1">
      <alignment horizontal="center" vertical="center" shrinkToFit="1"/>
    </xf>
    <xf numFmtId="44" fontId="28" fillId="3" borderId="7" xfId="0" applyNumberFormat="1" applyFont="1" applyFill="1" applyBorder="1" applyAlignment="1" applyProtection="1">
      <alignment horizontal="center" vertical="center" shrinkToFit="1"/>
    </xf>
    <xf numFmtId="44" fontId="28" fillId="3" borderId="6" xfId="0" applyNumberFormat="1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left" vertical="center" shrinkToFit="1"/>
    </xf>
    <xf numFmtId="0" fontId="5" fillId="0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</cellXfs>
  <cellStyles count="12">
    <cellStyle name="Comma 2" xfId="3"/>
    <cellStyle name="Comma 3" xfId="6"/>
    <cellStyle name="Comma 4" xfId="8"/>
    <cellStyle name="Normal 2" xfId="4"/>
    <cellStyle name="Normal 2 2" xfId="5"/>
    <cellStyle name="Normal 2 3" xfId="11"/>
    <cellStyle name="Normal 3" xfId="2"/>
    <cellStyle name="Normal 4" xfId="7"/>
    <cellStyle name="เครื่องหมายจุลภาค" xfId="1" builtinId="3"/>
    <cellStyle name="เครื่องหมายจุลภาค 2" xfId="10"/>
    <cellStyle name="ปกติ" xfId="0" builtinId="0"/>
    <cellStyle name="ปกติ 2" xfId="9"/>
  </cellStyles>
  <dxfs count="7"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Light16">
    <tableStyle name="TableStyleMedium28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885168</xdr:colOff>
      <xdr:row>0</xdr:row>
      <xdr:rowOff>90651</xdr:rowOff>
    </xdr:from>
    <xdr:to>
      <xdr:col>3</xdr:col>
      <xdr:colOff>1678699</xdr:colOff>
      <xdr:row>1</xdr:row>
      <xdr:rowOff>203662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514568" y="90651"/>
          <a:ext cx="717331" cy="417811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8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ผก. </a:t>
          </a:r>
          <a:r>
            <a:rPr lang="en-US" sz="18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endParaRPr lang="th-TH" sz="1800" b="1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activeCell="B17" sqref="B17"/>
    </sheetView>
  </sheetViews>
  <sheetFormatPr defaultColWidth="9" defaultRowHeight="21" x14ac:dyDescent="0.2"/>
  <cols>
    <col min="1" max="1" width="4.75" style="25" customWidth="1"/>
    <col min="2" max="2" width="33" style="4" customWidth="1"/>
    <col min="3" max="3" width="9.875" style="16" customWidth="1"/>
    <col min="4" max="4" width="9.375" style="16" customWidth="1"/>
    <col min="5" max="5" width="8.125" style="16" customWidth="1"/>
    <col min="6" max="6" width="9.75" style="16" bestFit="1" customWidth="1"/>
    <col min="7" max="7" width="11" style="25" bestFit="1" customWidth="1"/>
    <col min="8" max="8" width="8.125" style="29" customWidth="1"/>
    <col min="9" max="9" width="12" style="44" customWidth="1"/>
    <col min="10" max="16384" width="9" style="4"/>
  </cols>
  <sheetData>
    <row r="1" spans="1:9" ht="18" customHeight="1" thickTop="1" thickBot="1" x14ac:dyDescent="0.3">
      <c r="A1" s="6"/>
      <c r="B1" s="1"/>
      <c r="C1" s="2"/>
      <c r="D1" s="2"/>
      <c r="E1" s="2"/>
      <c r="F1" s="2"/>
      <c r="G1" s="42" t="s">
        <v>33</v>
      </c>
    </row>
    <row r="2" spans="1:9" ht="18" customHeight="1" thickTop="1" x14ac:dyDescent="0.3">
      <c r="A2" s="126" t="s">
        <v>0</v>
      </c>
      <c r="B2" s="126"/>
      <c r="C2" s="126"/>
      <c r="D2" s="126"/>
      <c r="E2" s="126"/>
      <c r="F2" s="126"/>
      <c r="G2" s="5" t="s">
        <v>24</v>
      </c>
    </row>
    <row r="3" spans="1:9" ht="18" customHeight="1" x14ac:dyDescent="0.2">
      <c r="A3" s="135" t="s">
        <v>63</v>
      </c>
      <c r="B3" s="135"/>
      <c r="C3" s="135"/>
      <c r="D3" s="135"/>
      <c r="E3" s="135"/>
      <c r="F3" s="135"/>
      <c r="G3" s="135"/>
    </row>
    <row r="4" spans="1:9" s="11" customFormat="1" ht="18" customHeight="1" x14ac:dyDescent="0.3">
      <c r="A4" s="33" t="s">
        <v>28</v>
      </c>
      <c r="B4" s="8"/>
      <c r="C4" s="26">
        <f>C44</f>
        <v>0</v>
      </c>
      <c r="D4" s="9" t="s">
        <v>25</v>
      </c>
      <c r="E4" s="7"/>
      <c r="F4" s="7"/>
      <c r="G4" s="10"/>
      <c r="H4" s="29"/>
      <c r="I4" s="44"/>
    </row>
    <row r="5" spans="1:9" s="11" customFormat="1" ht="18" customHeight="1" x14ac:dyDescent="0.3">
      <c r="A5" s="33" t="s">
        <v>29</v>
      </c>
      <c r="B5" s="12"/>
      <c r="C5" s="27">
        <f>D44</f>
        <v>0</v>
      </c>
      <c r="D5" s="9" t="s">
        <v>25</v>
      </c>
      <c r="E5" s="7"/>
      <c r="F5" s="7"/>
      <c r="G5" s="10"/>
      <c r="H5" s="29"/>
      <c r="I5" s="44"/>
    </row>
    <row r="6" spans="1:9" s="11" customFormat="1" ht="18" customHeight="1" x14ac:dyDescent="0.3">
      <c r="A6" s="33" t="s">
        <v>30</v>
      </c>
      <c r="B6" s="12"/>
      <c r="C6" s="27">
        <f>E44</f>
        <v>0</v>
      </c>
      <c r="D6" s="30" t="s">
        <v>37</v>
      </c>
      <c r="E6" s="7"/>
      <c r="F6" s="28">
        <f>F44</f>
        <v>0</v>
      </c>
      <c r="G6" s="9" t="s">
        <v>25</v>
      </c>
      <c r="H6" s="29"/>
      <c r="I6" s="44"/>
    </row>
    <row r="7" spans="1:9" s="11" customFormat="1" ht="18" customHeight="1" x14ac:dyDescent="0.3">
      <c r="A7" s="33" t="s">
        <v>31</v>
      </c>
      <c r="B7" s="12"/>
      <c r="C7" s="27">
        <f>G44</f>
        <v>0</v>
      </c>
      <c r="D7" s="9" t="s">
        <v>25</v>
      </c>
      <c r="E7" s="7"/>
      <c r="F7" s="7"/>
      <c r="G7" s="10"/>
      <c r="H7" s="29"/>
      <c r="I7" s="44"/>
    </row>
    <row r="8" spans="1:9" s="11" customFormat="1" ht="18" customHeight="1" thickBot="1" x14ac:dyDescent="0.35">
      <c r="A8" s="33" t="s">
        <v>32</v>
      </c>
      <c r="B8" s="13"/>
      <c r="C8" s="48">
        <f>SUM(C44:G44)</f>
        <v>0</v>
      </c>
      <c r="D8" s="9" t="s">
        <v>25</v>
      </c>
      <c r="E8" s="7"/>
      <c r="F8" s="7"/>
      <c r="G8" s="10"/>
      <c r="H8" s="29"/>
      <c r="I8" s="44"/>
    </row>
    <row r="9" spans="1:9" ht="18" customHeight="1" thickTop="1" x14ac:dyDescent="0.25">
      <c r="A9" s="31"/>
      <c r="B9" s="3"/>
      <c r="C9" s="2"/>
      <c r="D9" s="3"/>
      <c r="E9" s="2"/>
      <c r="F9" s="2"/>
      <c r="G9" s="6"/>
    </row>
    <row r="10" spans="1:9" ht="20.25" customHeight="1" x14ac:dyDescent="0.2">
      <c r="A10" s="127" t="s">
        <v>17</v>
      </c>
      <c r="B10" s="128" t="s">
        <v>27</v>
      </c>
      <c r="C10" s="127" t="s">
        <v>1</v>
      </c>
      <c r="D10" s="127"/>
      <c r="E10" s="127"/>
      <c r="F10" s="127"/>
      <c r="G10" s="127"/>
      <c r="H10" s="121" t="s">
        <v>34</v>
      </c>
      <c r="I10" s="123" t="s">
        <v>35</v>
      </c>
    </row>
    <row r="11" spans="1:9" ht="21.75" customHeight="1" x14ac:dyDescent="0.2">
      <c r="A11" s="127"/>
      <c r="B11" s="129"/>
      <c r="C11" s="131" t="s">
        <v>2</v>
      </c>
      <c r="D11" s="132" t="s">
        <v>3</v>
      </c>
      <c r="E11" s="133" t="s">
        <v>4</v>
      </c>
      <c r="F11" s="134"/>
      <c r="G11" s="127" t="s">
        <v>5</v>
      </c>
      <c r="H11" s="122"/>
      <c r="I11" s="123"/>
    </row>
    <row r="12" spans="1:9" ht="21.75" customHeight="1" x14ac:dyDescent="0.2">
      <c r="A12" s="127"/>
      <c r="B12" s="130"/>
      <c r="C12" s="131"/>
      <c r="D12" s="132"/>
      <c r="E12" s="43" t="s">
        <v>6</v>
      </c>
      <c r="F12" s="32" t="s">
        <v>7</v>
      </c>
      <c r="G12" s="127"/>
      <c r="H12" s="122"/>
      <c r="I12" s="123"/>
    </row>
    <row r="13" spans="1:9" ht="18.75" x14ac:dyDescent="0.3">
      <c r="A13" s="14"/>
      <c r="B13" s="15"/>
      <c r="C13" s="47"/>
      <c r="D13" s="47"/>
      <c r="E13" s="47"/>
      <c r="F13" s="47"/>
      <c r="G13" s="49"/>
      <c r="H13" s="50"/>
      <c r="I13" s="51"/>
    </row>
    <row r="14" spans="1:9" ht="18.75" x14ac:dyDescent="0.3">
      <c r="A14" s="14"/>
      <c r="B14" s="15"/>
      <c r="C14" s="47"/>
      <c r="D14" s="47"/>
      <c r="E14" s="47"/>
      <c r="F14" s="47"/>
      <c r="G14" s="49"/>
      <c r="H14" s="50"/>
      <c r="I14" s="51"/>
    </row>
    <row r="15" spans="1:9" ht="18.75" x14ac:dyDescent="0.3">
      <c r="A15" s="14"/>
      <c r="B15" s="15"/>
      <c r="C15" s="47"/>
      <c r="D15" s="47"/>
      <c r="E15" s="47"/>
      <c r="F15" s="47"/>
      <c r="G15" s="49"/>
      <c r="H15" s="50"/>
      <c r="I15" s="51"/>
    </row>
    <row r="16" spans="1:9" ht="18.75" x14ac:dyDescent="0.3">
      <c r="A16" s="14"/>
      <c r="B16" s="15"/>
      <c r="C16" s="47"/>
      <c r="D16" s="47"/>
      <c r="E16" s="47"/>
      <c r="F16" s="47"/>
      <c r="G16" s="49"/>
      <c r="H16" s="50"/>
      <c r="I16" s="51"/>
    </row>
    <row r="17" spans="1:9" ht="18.75" x14ac:dyDescent="0.3">
      <c r="A17" s="14"/>
      <c r="B17" s="15"/>
      <c r="C17" s="47"/>
      <c r="D17" s="47"/>
      <c r="E17" s="47"/>
      <c r="F17" s="47"/>
      <c r="G17" s="49"/>
      <c r="H17" s="50"/>
      <c r="I17" s="51"/>
    </row>
    <row r="18" spans="1:9" ht="18.75" x14ac:dyDescent="0.3">
      <c r="A18" s="14"/>
      <c r="B18" s="15"/>
      <c r="C18" s="47"/>
      <c r="D18" s="47"/>
      <c r="E18" s="47"/>
      <c r="F18" s="47"/>
      <c r="G18" s="49"/>
      <c r="H18" s="50"/>
      <c r="I18" s="51"/>
    </row>
    <row r="19" spans="1:9" ht="18.75" x14ac:dyDescent="0.3">
      <c r="A19" s="14"/>
      <c r="B19" s="15"/>
      <c r="C19" s="47"/>
      <c r="D19" s="47"/>
      <c r="E19" s="47"/>
      <c r="F19" s="47"/>
      <c r="G19" s="49"/>
      <c r="H19" s="50"/>
      <c r="I19" s="51"/>
    </row>
    <row r="20" spans="1:9" ht="18.75" x14ac:dyDescent="0.3">
      <c r="A20" s="14"/>
      <c r="B20" s="15"/>
      <c r="C20" s="47"/>
      <c r="D20" s="47"/>
      <c r="E20" s="47"/>
      <c r="F20" s="47"/>
      <c r="G20" s="49"/>
      <c r="H20" s="50"/>
      <c r="I20" s="51"/>
    </row>
    <row r="21" spans="1:9" ht="18.75" x14ac:dyDescent="0.3">
      <c r="A21" s="14"/>
      <c r="B21" s="15"/>
      <c r="C21" s="47"/>
      <c r="D21" s="47"/>
      <c r="E21" s="47"/>
      <c r="F21" s="47"/>
      <c r="G21" s="49"/>
      <c r="H21" s="50"/>
      <c r="I21" s="51"/>
    </row>
    <row r="22" spans="1:9" ht="18.75" x14ac:dyDescent="0.3">
      <c r="A22" s="14"/>
      <c r="B22" s="15"/>
      <c r="C22" s="47"/>
      <c r="D22" s="47"/>
      <c r="E22" s="47"/>
      <c r="F22" s="47"/>
      <c r="G22" s="49"/>
      <c r="H22" s="50"/>
      <c r="I22" s="51"/>
    </row>
    <row r="23" spans="1:9" ht="18.75" x14ac:dyDescent="0.3">
      <c r="A23" s="14"/>
      <c r="B23" s="15"/>
      <c r="C23" s="47"/>
      <c r="D23" s="47"/>
      <c r="E23" s="47"/>
      <c r="F23" s="47"/>
      <c r="G23" s="49"/>
      <c r="H23" s="50"/>
      <c r="I23" s="51"/>
    </row>
    <row r="24" spans="1:9" ht="18.75" x14ac:dyDescent="0.3">
      <c r="A24" s="14"/>
      <c r="B24" s="15"/>
      <c r="C24" s="47"/>
      <c r="D24" s="47"/>
      <c r="E24" s="47"/>
      <c r="F24" s="47"/>
      <c r="G24" s="49"/>
      <c r="H24" s="50"/>
      <c r="I24" s="51"/>
    </row>
    <row r="25" spans="1:9" ht="18.75" x14ac:dyDescent="0.3">
      <c r="A25" s="14"/>
      <c r="B25" s="15"/>
      <c r="C25" s="47"/>
      <c r="D25" s="47"/>
      <c r="E25" s="47"/>
      <c r="F25" s="47"/>
      <c r="G25" s="49"/>
      <c r="H25" s="50"/>
      <c r="I25" s="51"/>
    </row>
    <row r="26" spans="1:9" ht="18.75" x14ac:dyDescent="0.3">
      <c r="A26" s="14"/>
      <c r="B26" s="15"/>
      <c r="C26" s="47"/>
      <c r="D26" s="47"/>
      <c r="E26" s="47"/>
      <c r="F26" s="47"/>
      <c r="G26" s="49"/>
      <c r="H26" s="50"/>
      <c r="I26" s="51"/>
    </row>
    <row r="27" spans="1:9" ht="18.75" x14ac:dyDescent="0.3">
      <c r="A27" s="14"/>
      <c r="B27" s="15"/>
      <c r="C27" s="47"/>
      <c r="D27" s="47"/>
      <c r="E27" s="47"/>
      <c r="F27" s="47"/>
      <c r="G27" s="49"/>
      <c r="H27" s="50"/>
      <c r="I27" s="51"/>
    </row>
    <row r="28" spans="1:9" ht="18.75" x14ac:dyDescent="0.3">
      <c r="A28" s="14"/>
      <c r="B28" s="15"/>
      <c r="C28" s="47"/>
      <c r="D28" s="47"/>
      <c r="E28" s="47"/>
      <c r="F28" s="47"/>
      <c r="G28" s="49"/>
      <c r="H28" s="50"/>
      <c r="I28" s="51"/>
    </row>
    <row r="29" spans="1:9" ht="18.75" x14ac:dyDescent="0.3">
      <c r="A29" s="14"/>
      <c r="B29" s="15"/>
      <c r="C29" s="47"/>
      <c r="D29" s="47"/>
      <c r="E29" s="47"/>
      <c r="F29" s="47"/>
      <c r="G29" s="49"/>
      <c r="H29" s="50"/>
      <c r="I29" s="51"/>
    </row>
    <row r="30" spans="1:9" ht="18.75" x14ac:dyDescent="0.3">
      <c r="A30" s="14"/>
      <c r="B30" s="15"/>
      <c r="C30" s="47"/>
      <c r="D30" s="47"/>
      <c r="E30" s="47"/>
      <c r="F30" s="47"/>
      <c r="G30" s="49"/>
      <c r="H30" s="50"/>
      <c r="I30" s="51"/>
    </row>
    <row r="31" spans="1:9" ht="18.75" x14ac:dyDescent="0.3">
      <c r="A31" s="14"/>
      <c r="B31" s="15"/>
      <c r="C31" s="47"/>
      <c r="D31" s="47"/>
      <c r="E31" s="47"/>
      <c r="F31" s="47"/>
      <c r="G31" s="49"/>
      <c r="H31" s="50"/>
      <c r="I31" s="51"/>
    </row>
    <row r="32" spans="1:9" ht="18.75" x14ac:dyDescent="0.3">
      <c r="A32" s="14"/>
      <c r="B32" s="15"/>
      <c r="C32" s="47"/>
      <c r="D32" s="47"/>
      <c r="E32" s="47"/>
      <c r="F32" s="47"/>
      <c r="G32" s="49"/>
      <c r="H32" s="50"/>
      <c r="I32" s="51"/>
    </row>
    <row r="33" spans="1:9" ht="18.75" x14ac:dyDescent="0.3">
      <c r="A33" s="14"/>
      <c r="B33" s="15"/>
      <c r="C33" s="47"/>
      <c r="D33" s="47"/>
      <c r="E33" s="47"/>
      <c r="F33" s="47"/>
      <c r="G33" s="49"/>
      <c r="H33" s="50"/>
      <c r="I33" s="51"/>
    </row>
    <row r="34" spans="1:9" ht="18.75" x14ac:dyDescent="0.3">
      <c r="A34" s="14"/>
      <c r="B34" s="15"/>
      <c r="C34" s="47"/>
      <c r="D34" s="47"/>
      <c r="E34" s="47"/>
      <c r="F34" s="47"/>
      <c r="G34" s="49"/>
      <c r="H34" s="50"/>
      <c r="I34" s="51"/>
    </row>
    <row r="35" spans="1:9" ht="18.75" x14ac:dyDescent="0.3">
      <c r="A35" s="14"/>
      <c r="B35" s="15"/>
      <c r="C35" s="47"/>
      <c r="D35" s="47"/>
      <c r="E35" s="47"/>
      <c r="F35" s="47"/>
      <c r="G35" s="49"/>
      <c r="H35" s="50"/>
      <c r="I35" s="51"/>
    </row>
    <row r="36" spans="1:9" ht="18.75" x14ac:dyDescent="0.3">
      <c r="A36" s="14"/>
      <c r="B36" s="15"/>
      <c r="C36" s="47"/>
      <c r="D36" s="47"/>
      <c r="E36" s="47"/>
      <c r="F36" s="47"/>
      <c r="G36" s="49"/>
      <c r="H36" s="50"/>
      <c r="I36" s="51"/>
    </row>
    <row r="37" spans="1:9" ht="18.75" x14ac:dyDescent="0.3">
      <c r="A37" s="14"/>
      <c r="B37" s="15"/>
      <c r="C37" s="47"/>
      <c r="D37" s="47"/>
      <c r="E37" s="47"/>
      <c r="F37" s="47"/>
      <c r="G37" s="49"/>
      <c r="H37" s="50"/>
      <c r="I37" s="51"/>
    </row>
    <row r="38" spans="1:9" ht="18.75" x14ac:dyDescent="0.3">
      <c r="A38" s="14"/>
      <c r="B38" s="15"/>
      <c r="C38" s="47"/>
      <c r="D38" s="47"/>
      <c r="E38" s="47"/>
      <c r="F38" s="47"/>
      <c r="G38" s="49"/>
      <c r="H38" s="50"/>
      <c r="I38" s="51"/>
    </row>
    <row r="39" spans="1:9" ht="18.75" x14ac:dyDescent="0.3">
      <c r="A39" s="14"/>
      <c r="B39" s="15"/>
      <c r="C39" s="47"/>
      <c r="D39" s="47"/>
      <c r="E39" s="47"/>
      <c r="F39" s="47"/>
      <c r="G39" s="49"/>
      <c r="H39" s="50"/>
      <c r="I39" s="51"/>
    </row>
    <row r="40" spans="1:9" ht="18.75" x14ac:dyDescent="0.3">
      <c r="A40" s="14"/>
      <c r="B40" s="15"/>
      <c r="C40" s="47"/>
      <c r="D40" s="47"/>
      <c r="E40" s="47"/>
      <c r="F40" s="47"/>
      <c r="G40" s="49"/>
      <c r="H40" s="50"/>
      <c r="I40" s="51"/>
    </row>
    <row r="41" spans="1:9" ht="18.75" x14ac:dyDescent="0.3">
      <c r="A41" s="14"/>
      <c r="B41" s="15"/>
      <c r="C41" s="47"/>
      <c r="D41" s="47"/>
      <c r="E41" s="47"/>
      <c r="F41" s="47"/>
      <c r="G41" s="49"/>
      <c r="H41" s="50"/>
      <c r="I41" s="51"/>
    </row>
    <row r="42" spans="1:9" ht="18.75" x14ac:dyDescent="0.3">
      <c r="A42" s="14"/>
      <c r="B42" s="112"/>
      <c r="C42" s="47"/>
      <c r="D42" s="47"/>
      <c r="E42" s="47"/>
      <c r="F42" s="47"/>
      <c r="G42" s="49"/>
      <c r="H42" s="50"/>
      <c r="I42" s="51"/>
    </row>
    <row r="43" spans="1:9" ht="18.75" x14ac:dyDescent="0.3">
      <c r="A43" s="14"/>
      <c r="B43" s="112"/>
      <c r="C43" s="47"/>
      <c r="D43" s="47"/>
      <c r="E43" s="47"/>
      <c r="F43" s="47"/>
      <c r="G43" s="17"/>
      <c r="H43" s="50"/>
      <c r="I43" s="51"/>
    </row>
    <row r="44" spans="1:9" ht="18.75" x14ac:dyDescent="0.2">
      <c r="A44" s="124" t="s">
        <v>23</v>
      </c>
      <c r="B44" s="125"/>
      <c r="C44" s="52">
        <f>SUM(C13:C43)</f>
        <v>0</v>
      </c>
      <c r="D44" s="52">
        <f>SUM(D13:D43)</f>
        <v>0</v>
      </c>
      <c r="E44" s="52">
        <f>SUM(E13:E43)</f>
        <v>0</v>
      </c>
      <c r="F44" s="52">
        <f>SUM(F13:F43)</f>
        <v>0</v>
      </c>
      <c r="G44" s="52">
        <f>SUM(G13:G43)</f>
        <v>0</v>
      </c>
      <c r="H44" s="50"/>
      <c r="I44" s="15"/>
    </row>
    <row r="45" spans="1:9" x14ac:dyDescent="0.2">
      <c r="A45" s="120" t="s">
        <v>54</v>
      </c>
      <c r="B45" s="120"/>
      <c r="C45" s="58">
        <f>SUMIF(ผก3!G:G,"เงินอุดหนุน",ผก3!I:I)</f>
        <v>0</v>
      </c>
      <c r="D45" s="58">
        <f>SUMIF(ผก3!G:G,"เงินสนับสนุนการจัดการศึกษา",ผก3!I:I)</f>
        <v>0</v>
      </c>
      <c r="E45" s="59">
        <f>SUMIF(ผก3!G:G,"เงินรายได้ (ระดมทรัพย์)",ผก3!I:I)</f>
        <v>0</v>
      </c>
      <c r="F45" s="60">
        <f>SUMIF(ผก3!G:G,"เงินรายได้ (ทั่วไป)",ผก3!I:I)</f>
        <v>0</v>
      </c>
      <c r="G45" s="60">
        <f>SUM(SUMIFS(ผก3!I:I,ผก3!G:G,{"เงินอื่น ๆ (เงินสวัสดิการ)","เงินอื่น ๆ (เงินสมาคมฯ)","เงินอื่น ๆ (เงินระดมเฉพาะกิจกรรม)","เงินอื่น ๆ (เงินบริจาคอื่น ๆ)"}))</f>
        <v>0</v>
      </c>
    </row>
    <row r="46" spans="1:9" x14ac:dyDescent="0.35">
      <c r="A46" s="22"/>
      <c r="B46" s="18"/>
      <c r="C46" s="20"/>
      <c r="D46" s="3" t="s">
        <v>43</v>
      </c>
      <c r="E46" s="21"/>
      <c r="F46" s="21"/>
      <c r="G46" s="22" t="s">
        <v>55</v>
      </c>
    </row>
    <row r="47" spans="1:9" x14ac:dyDescent="0.35">
      <c r="A47" s="34" t="s">
        <v>36</v>
      </c>
      <c r="B47" s="19"/>
      <c r="C47" s="24"/>
      <c r="D47" s="3" t="s">
        <v>44</v>
      </c>
      <c r="E47" s="21"/>
      <c r="F47" s="21"/>
      <c r="G47" s="22"/>
    </row>
    <row r="48" spans="1:9" x14ac:dyDescent="0.35">
      <c r="A48" s="31" t="s">
        <v>26</v>
      </c>
      <c r="B48" s="23"/>
      <c r="C48" s="21" t="s">
        <v>45</v>
      </c>
      <c r="D48" s="21"/>
      <c r="E48" s="21"/>
      <c r="F48" s="21"/>
      <c r="G48" s="22"/>
    </row>
  </sheetData>
  <sortState ref="B14:G17">
    <sortCondition ref="B14:B17"/>
  </sortState>
  <mergeCells count="13">
    <mergeCell ref="A45:B45"/>
    <mergeCell ref="H10:H12"/>
    <mergeCell ref="I10:I12"/>
    <mergeCell ref="A44:B44"/>
    <mergeCell ref="A2:F2"/>
    <mergeCell ref="A10:A12"/>
    <mergeCell ref="B10:B12"/>
    <mergeCell ref="C10:G10"/>
    <mergeCell ref="C11:C12"/>
    <mergeCell ref="D11:D12"/>
    <mergeCell ref="G11:G12"/>
    <mergeCell ref="E11:F11"/>
    <mergeCell ref="A3:G3"/>
  </mergeCells>
  <pageMargins left="0.11811023622047245" right="0.11811023622047245" top="0.15748031496062992" bottom="0.19685039370078741" header="0.11811023622047245" footer="0.11811023622047245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290"/>
  <sheetViews>
    <sheetView view="pageBreakPreview" topLeftCell="A10" zoomScaleNormal="100" zoomScaleSheetLayoutView="100" workbookViewId="0">
      <selection activeCell="B13" sqref="B13"/>
    </sheetView>
  </sheetViews>
  <sheetFormatPr defaultColWidth="9" defaultRowHeight="17.25" x14ac:dyDescent="0.2"/>
  <cols>
    <col min="1" max="1" width="5" style="85" customWidth="1"/>
    <col min="2" max="2" width="30.375" style="109" customWidth="1"/>
    <col min="3" max="3" width="4.875" style="85" customWidth="1"/>
    <col min="4" max="4" width="4.375" style="86" customWidth="1"/>
    <col min="5" max="5" width="8.25" style="82" customWidth="1"/>
    <col min="6" max="6" width="1.75" style="82" customWidth="1"/>
    <col min="7" max="7" width="7.875" style="91" customWidth="1"/>
    <col min="8" max="8" width="19.625" style="87" customWidth="1"/>
    <col min="9" max="9" width="16.875" style="87" customWidth="1"/>
    <col min="10" max="16384" width="9" style="85"/>
  </cols>
  <sheetData>
    <row r="1" spans="1:9" ht="18.95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</row>
    <row r="2" spans="1:9" ht="18.95" customHeight="1" x14ac:dyDescent="0.2">
      <c r="A2" s="186" t="s">
        <v>62</v>
      </c>
      <c r="B2" s="186"/>
      <c r="C2" s="186"/>
      <c r="D2" s="186"/>
      <c r="E2" s="186"/>
      <c r="F2" s="186"/>
      <c r="G2" s="186"/>
      <c r="H2" s="186"/>
      <c r="I2" s="186"/>
    </row>
    <row r="3" spans="1:9" ht="18.95" customHeight="1" x14ac:dyDescent="0.2">
      <c r="A3" s="177" t="s">
        <v>57</v>
      </c>
      <c r="B3" s="177"/>
      <c r="C3" s="177"/>
      <c r="D3" s="177"/>
      <c r="E3" s="177"/>
      <c r="F3" s="177"/>
      <c r="G3" s="177"/>
      <c r="H3" s="177"/>
      <c r="I3" s="177"/>
    </row>
    <row r="4" spans="1:9" ht="18.95" customHeight="1" x14ac:dyDescent="0.2">
      <c r="A4" s="178" t="s">
        <v>8</v>
      </c>
      <c r="B4" s="180" t="s">
        <v>9</v>
      </c>
      <c r="C4" s="182" t="s">
        <v>10</v>
      </c>
      <c r="D4" s="183"/>
      <c r="E4" s="69" t="s">
        <v>11</v>
      </c>
      <c r="F4" s="138" t="s">
        <v>10</v>
      </c>
      <c r="G4" s="139"/>
      <c r="H4" s="178" t="s">
        <v>12</v>
      </c>
      <c r="I4" s="178" t="s">
        <v>46</v>
      </c>
    </row>
    <row r="5" spans="1:9" ht="18.95" customHeight="1" x14ac:dyDescent="0.2">
      <c r="A5" s="179"/>
      <c r="B5" s="181"/>
      <c r="C5" s="184" t="s">
        <v>13</v>
      </c>
      <c r="D5" s="185"/>
      <c r="E5" s="70" t="s">
        <v>13</v>
      </c>
      <c r="F5" s="140" t="s">
        <v>14</v>
      </c>
      <c r="G5" s="141"/>
      <c r="H5" s="179"/>
      <c r="I5" s="179"/>
    </row>
    <row r="6" spans="1:9" ht="18.95" customHeight="1" x14ac:dyDescent="0.2">
      <c r="A6" s="95"/>
      <c r="B6" s="113"/>
      <c r="C6" s="96"/>
      <c r="D6" s="111"/>
      <c r="E6" s="97"/>
      <c r="F6" s="136">
        <f>C6*E6</f>
        <v>0</v>
      </c>
      <c r="G6" s="137"/>
      <c r="H6" s="62"/>
      <c r="I6" s="57"/>
    </row>
    <row r="7" spans="1:9" ht="18.95" customHeight="1" x14ac:dyDescent="0.2">
      <c r="A7" s="114"/>
      <c r="B7" s="115"/>
      <c r="C7" s="189"/>
      <c r="D7" s="190"/>
      <c r="E7" s="116"/>
      <c r="F7" s="136">
        <f>C7*E7</f>
        <v>0</v>
      </c>
      <c r="G7" s="137"/>
      <c r="H7" s="62"/>
      <c r="I7" s="57"/>
    </row>
    <row r="8" spans="1:9" ht="18.95" customHeight="1" x14ac:dyDescent="0.2">
      <c r="A8" s="114"/>
      <c r="B8" s="115"/>
      <c r="C8" s="189"/>
      <c r="D8" s="190"/>
      <c r="E8" s="116"/>
      <c r="F8" s="136">
        <f>C8*E8</f>
        <v>0</v>
      </c>
      <c r="G8" s="137"/>
      <c r="H8" s="62"/>
      <c r="I8" s="57"/>
    </row>
    <row r="9" spans="1:9" ht="18.95" customHeight="1" x14ac:dyDescent="0.2">
      <c r="A9" s="114"/>
      <c r="B9" s="117"/>
      <c r="C9" s="189"/>
      <c r="D9" s="190"/>
      <c r="E9" s="116"/>
      <c r="F9" s="136">
        <f t="shared" ref="F9:F25" si="0">C9*E9</f>
        <v>0</v>
      </c>
      <c r="G9" s="137"/>
      <c r="H9" s="62"/>
      <c r="I9" s="57"/>
    </row>
    <row r="10" spans="1:9" ht="18.95" customHeight="1" x14ac:dyDescent="0.2">
      <c r="A10" s="114"/>
      <c r="B10" s="118"/>
      <c r="C10" s="189"/>
      <c r="D10" s="190"/>
      <c r="E10" s="116"/>
      <c r="F10" s="136">
        <f t="shared" si="0"/>
        <v>0</v>
      </c>
      <c r="G10" s="137"/>
      <c r="H10" s="62"/>
      <c r="I10" s="57"/>
    </row>
    <row r="11" spans="1:9" ht="18.95" customHeight="1" x14ac:dyDescent="0.2">
      <c r="A11" s="71"/>
      <c r="B11" s="119"/>
      <c r="C11" s="96"/>
      <c r="D11" s="111"/>
      <c r="E11" s="97"/>
      <c r="F11" s="136">
        <f t="shared" si="0"/>
        <v>0</v>
      </c>
      <c r="G11" s="137"/>
      <c r="H11" s="62"/>
      <c r="I11" s="57"/>
    </row>
    <row r="12" spans="1:9" ht="18.95" customHeight="1" x14ac:dyDescent="0.2">
      <c r="A12" s="71"/>
      <c r="B12" s="119"/>
      <c r="C12" s="96"/>
      <c r="D12" s="111"/>
      <c r="E12" s="97"/>
      <c r="F12" s="136">
        <f t="shared" si="0"/>
        <v>0</v>
      </c>
      <c r="G12" s="137"/>
      <c r="H12" s="62"/>
      <c r="I12" s="57"/>
    </row>
    <row r="13" spans="1:9" ht="18.95" customHeight="1" x14ac:dyDescent="0.2">
      <c r="A13" s="71"/>
      <c r="B13" s="119"/>
      <c r="C13" s="96"/>
      <c r="D13" s="111"/>
      <c r="E13" s="97"/>
      <c r="F13" s="136">
        <f t="shared" si="0"/>
        <v>0</v>
      </c>
      <c r="G13" s="137"/>
      <c r="H13" s="62"/>
      <c r="I13" s="57"/>
    </row>
    <row r="14" spans="1:9" ht="18.95" customHeight="1" x14ac:dyDescent="0.2">
      <c r="A14" s="114"/>
      <c r="B14" s="118"/>
      <c r="C14" s="189"/>
      <c r="D14" s="190"/>
      <c r="E14" s="116"/>
      <c r="F14" s="136">
        <f t="shared" si="0"/>
        <v>0</v>
      </c>
      <c r="G14" s="137"/>
      <c r="H14" s="62"/>
      <c r="I14" s="57"/>
    </row>
    <row r="15" spans="1:9" ht="18.95" customHeight="1" x14ac:dyDescent="0.2">
      <c r="A15" s="114"/>
      <c r="B15" s="118"/>
      <c r="C15" s="189"/>
      <c r="D15" s="190"/>
      <c r="E15" s="116"/>
      <c r="F15" s="136">
        <f t="shared" si="0"/>
        <v>0</v>
      </c>
      <c r="G15" s="137"/>
      <c r="H15" s="62"/>
      <c r="I15" s="57"/>
    </row>
    <row r="16" spans="1:9" ht="18.95" customHeight="1" x14ac:dyDescent="0.2">
      <c r="A16" s="114"/>
      <c r="B16" s="118"/>
      <c r="C16" s="189"/>
      <c r="D16" s="190"/>
      <c r="E16" s="116"/>
      <c r="F16" s="136">
        <f t="shared" si="0"/>
        <v>0</v>
      </c>
      <c r="G16" s="137"/>
      <c r="H16" s="62"/>
      <c r="I16" s="57"/>
    </row>
    <row r="17" spans="1:9" ht="18.95" customHeight="1" x14ac:dyDescent="0.2">
      <c r="A17" s="114"/>
      <c r="B17" s="118"/>
      <c r="C17" s="189"/>
      <c r="D17" s="190"/>
      <c r="E17" s="116"/>
      <c r="F17" s="136">
        <f t="shared" si="0"/>
        <v>0</v>
      </c>
      <c r="G17" s="137"/>
      <c r="H17" s="62"/>
      <c r="I17" s="57"/>
    </row>
    <row r="18" spans="1:9" ht="18.95" customHeight="1" x14ac:dyDescent="0.2">
      <c r="A18" s="71"/>
      <c r="B18" s="119"/>
      <c r="C18" s="62"/>
      <c r="D18" s="72"/>
      <c r="E18" s="110"/>
      <c r="F18" s="136">
        <f t="shared" si="0"/>
        <v>0</v>
      </c>
      <c r="G18" s="137"/>
      <c r="H18" s="62"/>
      <c r="I18" s="57"/>
    </row>
    <row r="19" spans="1:9" ht="18.95" customHeight="1" x14ac:dyDescent="0.2">
      <c r="A19" s="71"/>
      <c r="B19" s="119"/>
      <c r="C19" s="62"/>
      <c r="D19" s="72"/>
      <c r="E19" s="110"/>
      <c r="F19" s="136">
        <f t="shared" si="0"/>
        <v>0</v>
      </c>
      <c r="G19" s="137"/>
      <c r="H19" s="62"/>
      <c r="I19" s="57"/>
    </row>
    <row r="20" spans="1:9" ht="18.95" customHeight="1" x14ac:dyDescent="0.2">
      <c r="A20" s="71"/>
      <c r="B20" s="100"/>
      <c r="C20" s="62"/>
      <c r="D20" s="72"/>
      <c r="E20" s="110"/>
      <c r="F20" s="136">
        <f t="shared" si="0"/>
        <v>0</v>
      </c>
      <c r="G20" s="137"/>
      <c r="H20" s="62"/>
      <c r="I20" s="57"/>
    </row>
    <row r="21" spans="1:9" ht="18.95" customHeight="1" x14ac:dyDescent="0.2">
      <c r="A21" s="71"/>
      <c r="B21" s="100"/>
      <c r="C21" s="62"/>
      <c r="D21" s="72"/>
      <c r="E21" s="110"/>
      <c r="F21" s="136">
        <f t="shared" si="0"/>
        <v>0</v>
      </c>
      <c r="G21" s="137"/>
      <c r="H21" s="62"/>
      <c r="I21" s="57"/>
    </row>
    <row r="22" spans="1:9" ht="18.95" customHeight="1" x14ac:dyDescent="0.2">
      <c r="A22" s="71"/>
      <c r="B22" s="100"/>
      <c r="C22" s="62"/>
      <c r="D22" s="72"/>
      <c r="E22" s="110"/>
      <c r="F22" s="136">
        <f t="shared" si="0"/>
        <v>0</v>
      </c>
      <c r="G22" s="137"/>
      <c r="H22" s="62"/>
      <c r="I22" s="57"/>
    </row>
    <row r="23" spans="1:9" ht="18.95" customHeight="1" x14ac:dyDescent="0.2">
      <c r="A23" s="71"/>
      <c r="B23" s="100"/>
      <c r="C23" s="62"/>
      <c r="D23" s="72"/>
      <c r="E23" s="110"/>
      <c r="F23" s="136">
        <f t="shared" si="0"/>
        <v>0</v>
      </c>
      <c r="G23" s="137"/>
      <c r="H23" s="62"/>
      <c r="I23" s="57"/>
    </row>
    <row r="24" spans="1:9" ht="18.95" customHeight="1" x14ac:dyDescent="0.2">
      <c r="A24" s="71"/>
      <c r="B24" s="100"/>
      <c r="C24" s="62"/>
      <c r="D24" s="72"/>
      <c r="E24" s="110"/>
      <c r="F24" s="136">
        <f t="shared" si="0"/>
        <v>0</v>
      </c>
      <c r="G24" s="137"/>
      <c r="H24" s="62"/>
      <c r="I24" s="57"/>
    </row>
    <row r="25" spans="1:9" ht="18.95" customHeight="1" x14ac:dyDescent="0.2">
      <c r="A25" s="71"/>
      <c r="B25" s="100"/>
      <c r="C25" s="62"/>
      <c r="D25" s="72"/>
      <c r="E25" s="110"/>
      <c r="F25" s="136">
        <f t="shared" si="0"/>
        <v>0</v>
      </c>
      <c r="G25" s="137"/>
      <c r="H25" s="62"/>
      <c r="I25" s="57"/>
    </row>
    <row r="26" spans="1:9" ht="18.95" customHeight="1" x14ac:dyDescent="0.2">
      <c r="A26" s="169" t="s">
        <v>15</v>
      </c>
      <c r="B26" s="170"/>
      <c r="C26" s="170"/>
      <c r="D26" s="170"/>
      <c r="E26" s="171"/>
      <c r="F26" s="142">
        <f>SUM(F6:G25)</f>
        <v>0</v>
      </c>
      <c r="G26" s="143"/>
      <c r="H26" s="172"/>
      <c r="I26" s="173"/>
    </row>
    <row r="27" spans="1:9" ht="18.95" customHeight="1" x14ac:dyDescent="0.2">
      <c r="A27" s="174" t="s">
        <v>16</v>
      </c>
      <c r="B27" s="174"/>
      <c r="C27" s="174"/>
      <c r="D27" s="174"/>
      <c r="E27" s="174"/>
      <c r="F27" s="174"/>
      <c r="G27" s="174"/>
      <c r="H27" s="174"/>
      <c r="I27" s="174"/>
    </row>
    <row r="28" spans="1:9" ht="18.95" customHeight="1" x14ac:dyDescent="0.2">
      <c r="A28" s="64" t="s">
        <v>17</v>
      </c>
      <c r="B28" s="101" t="s">
        <v>12</v>
      </c>
      <c r="C28" s="144" t="s">
        <v>15</v>
      </c>
      <c r="D28" s="145"/>
      <c r="E28" s="146"/>
      <c r="F28" s="144" t="s">
        <v>18</v>
      </c>
      <c r="G28" s="145"/>
      <c r="H28" s="146"/>
      <c r="I28" s="64" t="s">
        <v>19</v>
      </c>
    </row>
    <row r="29" spans="1:9" ht="18.95" customHeight="1" x14ac:dyDescent="0.2">
      <c r="A29" s="73">
        <v>1</v>
      </c>
      <c r="B29" s="102" t="str">
        <f>ข้อมูลรายการ!$B$1</f>
        <v>ค่าตอบแทน</v>
      </c>
      <c r="C29" s="154">
        <f>SUMIF(H6:H25,B29,F6:F25)</f>
        <v>0</v>
      </c>
      <c r="D29" s="155"/>
      <c r="E29" s="156"/>
      <c r="F29" s="92" t="str">
        <f>IF(I29=0," ","X")</f>
        <v xml:space="preserve"> </v>
      </c>
      <c r="G29" s="157" t="str">
        <f>ข้อมูลรายการ!$A$1</f>
        <v>เงินอุดหนุน</v>
      </c>
      <c r="H29" s="158"/>
      <c r="I29" s="65">
        <f>SUMIF(I6:I25,G29,F6:F25)</f>
        <v>0</v>
      </c>
    </row>
    <row r="30" spans="1:9" ht="18.95" customHeight="1" x14ac:dyDescent="0.2">
      <c r="A30" s="74">
        <v>2</v>
      </c>
      <c r="B30" s="103" t="str">
        <f>ข้อมูลรายการ!$B$2</f>
        <v>ค่าใช้สอย</v>
      </c>
      <c r="C30" s="159">
        <f>SUMIF(H6:H25,B30,F6:F25)</f>
        <v>0</v>
      </c>
      <c r="D30" s="160"/>
      <c r="E30" s="161"/>
      <c r="F30" s="93" t="str">
        <f t="shared" ref="F30:F36" si="1">IF(I30=0," ","X")</f>
        <v xml:space="preserve"> </v>
      </c>
      <c r="G30" s="162" t="str">
        <f>ข้อมูลรายการ!$A$2</f>
        <v>เงินสนับสนุนการจัดการศึกษา</v>
      </c>
      <c r="H30" s="163"/>
      <c r="I30" s="66">
        <f>SUMIF(I6:I25,G30,F6:F25)</f>
        <v>0</v>
      </c>
    </row>
    <row r="31" spans="1:9" ht="18.95" customHeight="1" x14ac:dyDescent="0.2">
      <c r="A31" s="74">
        <v>3</v>
      </c>
      <c r="B31" s="103" t="str">
        <f>ข้อมูลรายการ!$B$3</f>
        <v>ค่าวัสดุ</v>
      </c>
      <c r="C31" s="159">
        <f>SUMIF(H6:H25,B31,F6:F25)</f>
        <v>0</v>
      </c>
      <c r="D31" s="160"/>
      <c r="E31" s="161"/>
      <c r="F31" s="93" t="str">
        <f t="shared" si="1"/>
        <v xml:space="preserve"> </v>
      </c>
      <c r="G31" s="162" t="str">
        <f>ข้อมูลรายการ!$A$3</f>
        <v>เงินรายได้ (ระดมทรัพย์)</v>
      </c>
      <c r="H31" s="163"/>
      <c r="I31" s="66">
        <f>SUMIF(I6:I25,G31,F6:F25)</f>
        <v>0</v>
      </c>
    </row>
    <row r="32" spans="1:9" ht="18.95" customHeight="1" x14ac:dyDescent="0.2">
      <c r="A32" s="74">
        <v>4</v>
      </c>
      <c r="B32" s="103" t="str">
        <f>ข้อมูลรายการ!$B$4</f>
        <v>ค่าครุภัณฑ์</v>
      </c>
      <c r="C32" s="159">
        <f>SUMIF(H6:H25,B32,F6:F25)</f>
        <v>0</v>
      </c>
      <c r="D32" s="160"/>
      <c r="E32" s="161"/>
      <c r="F32" s="93" t="str">
        <f t="shared" si="1"/>
        <v xml:space="preserve"> </v>
      </c>
      <c r="G32" s="162" t="str">
        <f>ข้อมูลรายการ!$A$4</f>
        <v>เงินรายได้ (ทั่วไป)</v>
      </c>
      <c r="H32" s="163"/>
      <c r="I32" s="66">
        <f>SUMIF(I6:I25,G32,F6:F25)</f>
        <v>0</v>
      </c>
    </row>
    <row r="33" spans="1:9" ht="18.95" customHeight="1" x14ac:dyDescent="0.2">
      <c r="A33" s="74">
        <v>5</v>
      </c>
      <c r="B33" s="103" t="str">
        <f>ข้อมูลรายการ!$B$5</f>
        <v>ค่าที่ดินและสิ่งก่อสร้าง</v>
      </c>
      <c r="C33" s="159">
        <f>SUMIF(H6:H25,B33,F6:F25)</f>
        <v>0</v>
      </c>
      <c r="D33" s="160"/>
      <c r="E33" s="161"/>
      <c r="F33" s="93" t="str">
        <f t="shared" si="1"/>
        <v xml:space="preserve"> </v>
      </c>
      <c r="G33" s="162" t="str">
        <f>ข้อมูลรายการ!$A$5</f>
        <v>เงินอื่น ๆ (เงินสวัสดิการ)</v>
      </c>
      <c r="H33" s="163"/>
      <c r="I33" s="66">
        <f>SUMIF(I6:I25,G33,F6:F25)</f>
        <v>0</v>
      </c>
    </row>
    <row r="34" spans="1:9" ht="18.95" customHeight="1" x14ac:dyDescent="0.2">
      <c r="A34" s="74">
        <v>6</v>
      </c>
      <c r="B34" s="104" t="str">
        <f>ข้อมูลรายการ!$B$6</f>
        <v>ค่าใช้จ่ายอื่น ๆ</v>
      </c>
      <c r="C34" s="159">
        <f>SUMIF(H6:H25,B34,F6:F25)</f>
        <v>0</v>
      </c>
      <c r="D34" s="160"/>
      <c r="E34" s="161"/>
      <c r="F34" s="93" t="str">
        <f t="shared" si="1"/>
        <v xml:space="preserve"> </v>
      </c>
      <c r="G34" s="162" t="str">
        <f>ข้อมูลรายการ!$A$6</f>
        <v>เงินอื่น ๆ (เงินสมาคมฯ)</v>
      </c>
      <c r="H34" s="163"/>
      <c r="I34" s="66">
        <f>SUMIF(I6:I25,G34,F6:F25)</f>
        <v>0</v>
      </c>
    </row>
    <row r="35" spans="1:9" ht="18.95" customHeight="1" x14ac:dyDescent="0.2">
      <c r="A35" s="74"/>
      <c r="B35" s="104"/>
      <c r="C35" s="159"/>
      <c r="D35" s="160"/>
      <c r="E35" s="161"/>
      <c r="F35" s="93" t="str">
        <f t="shared" si="1"/>
        <v xml:space="preserve"> </v>
      </c>
      <c r="G35" s="162" t="str">
        <f>ข้อมูลรายการ!$A$7</f>
        <v>เงินอื่น ๆ (เงินระดมเฉพาะกิจกรรม)</v>
      </c>
      <c r="H35" s="163"/>
      <c r="I35" s="66">
        <f>SUMIF(I6:I25,G35,F6:F25)</f>
        <v>0</v>
      </c>
    </row>
    <row r="36" spans="1:9" ht="18.95" customHeight="1" x14ac:dyDescent="0.2">
      <c r="A36" s="74"/>
      <c r="B36" s="104"/>
      <c r="C36" s="159"/>
      <c r="D36" s="160"/>
      <c r="E36" s="161"/>
      <c r="F36" s="93" t="str">
        <f t="shared" si="1"/>
        <v xml:space="preserve"> </v>
      </c>
      <c r="G36" s="162" t="str">
        <f>ข้อมูลรายการ!$A$8</f>
        <v>เงินอื่น ๆ (เงินบริจาคอื่น ๆ)</v>
      </c>
      <c r="H36" s="163"/>
      <c r="I36" s="66">
        <f>SUMIF(I6:I25,G36,F6:F25)</f>
        <v>0</v>
      </c>
    </row>
    <row r="37" spans="1:9" ht="18.95" customHeight="1" x14ac:dyDescent="0.2">
      <c r="A37" s="74"/>
      <c r="B37" s="104"/>
      <c r="C37" s="159"/>
      <c r="D37" s="160"/>
      <c r="E37" s="161"/>
      <c r="F37" s="94"/>
      <c r="G37" s="162"/>
      <c r="H37" s="163"/>
      <c r="I37" s="75"/>
    </row>
    <row r="38" spans="1:9" ht="18.95" customHeight="1" x14ac:dyDescent="0.2">
      <c r="A38" s="76"/>
      <c r="B38" s="105"/>
      <c r="C38" s="164"/>
      <c r="D38" s="165"/>
      <c r="E38" s="166"/>
      <c r="F38" s="77"/>
      <c r="G38" s="167"/>
      <c r="H38" s="168"/>
      <c r="I38" s="78"/>
    </row>
    <row r="39" spans="1:9" ht="18.95" customHeight="1" x14ac:dyDescent="0.2">
      <c r="A39" s="147" t="s">
        <v>22</v>
      </c>
      <c r="B39" s="149"/>
      <c r="C39" s="151">
        <f>SUM(C29:E38)</f>
        <v>0</v>
      </c>
      <c r="D39" s="152"/>
      <c r="E39" s="153"/>
      <c r="F39" s="147" t="s">
        <v>23</v>
      </c>
      <c r="G39" s="148"/>
      <c r="H39" s="149"/>
      <c r="I39" s="67">
        <f>SUM(I29:I38)</f>
        <v>0</v>
      </c>
    </row>
    <row r="40" spans="1:9" ht="18.95" customHeight="1" x14ac:dyDescent="0.2">
      <c r="A40" s="63"/>
      <c r="B40" s="106"/>
      <c r="C40" s="79"/>
      <c r="D40" s="79"/>
      <c r="E40" s="80"/>
      <c r="F40" s="80"/>
      <c r="G40" s="88"/>
      <c r="H40" s="63"/>
      <c r="I40" s="68"/>
    </row>
    <row r="41" spans="1:9" ht="18.95" customHeight="1" x14ac:dyDescent="0.2">
      <c r="A41" s="53"/>
      <c r="B41" s="107"/>
      <c r="C41" s="53"/>
      <c r="D41" s="81"/>
      <c r="G41" s="89"/>
      <c r="H41" s="176" t="s">
        <v>53</v>
      </c>
      <c r="I41" s="176"/>
    </row>
    <row r="42" spans="1:9" ht="18.95" customHeight="1" x14ac:dyDescent="0.2">
      <c r="A42" s="53"/>
      <c r="B42" s="107"/>
      <c r="C42" s="53"/>
      <c r="D42" s="81"/>
      <c r="G42" s="89"/>
      <c r="H42" s="175" t="s">
        <v>56</v>
      </c>
      <c r="I42" s="175"/>
    </row>
    <row r="43" spans="1:9" ht="18.95" customHeight="1" x14ac:dyDescent="0.2">
      <c r="A43" s="54"/>
      <c r="B43" s="108"/>
      <c r="C43" s="54"/>
      <c r="D43" s="83"/>
      <c r="G43" s="90"/>
      <c r="H43" s="84"/>
      <c r="I43" s="84"/>
    </row>
    <row r="44" spans="1:9" ht="18.95" customHeight="1" x14ac:dyDescent="0.2">
      <c r="A44" s="150" t="str">
        <f>A1</f>
        <v>โรงเรียนเทพลีลา</v>
      </c>
      <c r="B44" s="150"/>
      <c r="C44" s="150"/>
      <c r="D44" s="150"/>
      <c r="E44" s="150"/>
      <c r="F44" s="150"/>
      <c r="G44" s="150"/>
      <c r="H44" s="150"/>
      <c r="I44" s="150"/>
    </row>
    <row r="45" spans="1:9" ht="18.95" customHeight="1" x14ac:dyDescent="0.2">
      <c r="A45" s="150" t="str">
        <f>A2</f>
        <v>แบบของบประมาณเพื่อดำเนินการ  ปีงบประมาณ 2562</v>
      </c>
      <c r="B45" s="150"/>
      <c r="C45" s="150"/>
      <c r="D45" s="150"/>
      <c r="E45" s="150"/>
      <c r="F45" s="150"/>
      <c r="G45" s="150"/>
      <c r="H45" s="150"/>
      <c r="I45" s="150"/>
    </row>
    <row r="46" spans="1:9" ht="18.95" customHeight="1" x14ac:dyDescent="0.2">
      <c r="A46" s="177" t="s">
        <v>57</v>
      </c>
      <c r="B46" s="177"/>
      <c r="C46" s="177"/>
      <c r="D46" s="177"/>
      <c r="E46" s="177"/>
      <c r="F46" s="177"/>
      <c r="G46" s="177"/>
      <c r="H46" s="177"/>
      <c r="I46" s="177"/>
    </row>
    <row r="47" spans="1:9" ht="18.95" customHeight="1" x14ac:dyDescent="0.2">
      <c r="A47" s="178" t="s">
        <v>8</v>
      </c>
      <c r="B47" s="180" t="s">
        <v>9</v>
      </c>
      <c r="C47" s="182" t="s">
        <v>10</v>
      </c>
      <c r="D47" s="183"/>
      <c r="E47" s="69" t="s">
        <v>11</v>
      </c>
      <c r="F47" s="138" t="s">
        <v>10</v>
      </c>
      <c r="G47" s="139"/>
      <c r="H47" s="178" t="s">
        <v>12</v>
      </c>
      <c r="I47" s="178" t="s">
        <v>46</v>
      </c>
    </row>
    <row r="48" spans="1:9" ht="18.95" customHeight="1" x14ac:dyDescent="0.2">
      <c r="A48" s="179"/>
      <c r="B48" s="181"/>
      <c r="C48" s="184" t="s">
        <v>13</v>
      </c>
      <c r="D48" s="185"/>
      <c r="E48" s="70" t="s">
        <v>13</v>
      </c>
      <c r="F48" s="140" t="s">
        <v>14</v>
      </c>
      <c r="G48" s="141"/>
      <c r="H48" s="179"/>
      <c r="I48" s="179"/>
    </row>
    <row r="49" spans="1:9" ht="18.95" customHeight="1" x14ac:dyDescent="0.2">
      <c r="A49" s="95"/>
      <c r="B49" s="98"/>
      <c r="C49" s="96"/>
      <c r="D49" s="111"/>
      <c r="E49" s="97"/>
      <c r="F49" s="136">
        <f>C49*E49</f>
        <v>0</v>
      </c>
      <c r="G49" s="137"/>
      <c r="H49" s="62"/>
      <c r="I49" s="57"/>
    </row>
    <row r="50" spans="1:9" ht="18.95" customHeight="1" x14ac:dyDescent="0.2">
      <c r="A50" s="95"/>
      <c r="B50" s="99"/>
      <c r="C50" s="96"/>
      <c r="D50" s="111"/>
      <c r="E50" s="97"/>
      <c r="F50" s="136">
        <f t="shared" ref="F50:F68" si="2">C50*E50</f>
        <v>0</v>
      </c>
      <c r="G50" s="137"/>
      <c r="H50" s="62"/>
      <c r="I50" s="57"/>
    </row>
    <row r="51" spans="1:9" ht="18.95" customHeight="1" x14ac:dyDescent="0.2">
      <c r="A51" s="71"/>
      <c r="B51" s="100"/>
      <c r="C51" s="96"/>
      <c r="D51" s="111"/>
      <c r="E51" s="97"/>
      <c r="F51" s="136">
        <f t="shared" si="2"/>
        <v>0</v>
      </c>
      <c r="G51" s="137"/>
      <c r="H51" s="62"/>
      <c r="I51" s="57"/>
    </row>
    <row r="52" spans="1:9" ht="18.95" customHeight="1" x14ac:dyDescent="0.2">
      <c r="A52" s="71"/>
      <c r="B52" s="100"/>
      <c r="C52" s="96"/>
      <c r="D52" s="111"/>
      <c r="E52" s="97"/>
      <c r="F52" s="136">
        <f t="shared" si="2"/>
        <v>0</v>
      </c>
      <c r="G52" s="137"/>
      <c r="H52" s="62"/>
      <c r="I52" s="57"/>
    </row>
    <row r="53" spans="1:9" ht="18.95" customHeight="1" x14ac:dyDescent="0.2">
      <c r="A53" s="71"/>
      <c r="B53" s="100"/>
      <c r="C53" s="96"/>
      <c r="D53" s="111"/>
      <c r="E53" s="97"/>
      <c r="F53" s="136">
        <f t="shared" si="2"/>
        <v>0</v>
      </c>
      <c r="G53" s="137"/>
      <c r="H53" s="62"/>
      <c r="I53" s="57"/>
    </row>
    <row r="54" spans="1:9" ht="18.95" customHeight="1" x14ac:dyDescent="0.2">
      <c r="A54" s="71"/>
      <c r="B54" s="100"/>
      <c r="C54" s="96"/>
      <c r="D54" s="111"/>
      <c r="E54" s="97"/>
      <c r="F54" s="136">
        <f t="shared" si="2"/>
        <v>0</v>
      </c>
      <c r="G54" s="137"/>
      <c r="H54" s="62"/>
      <c r="I54" s="57"/>
    </row>
    <row r="55" spans="1:9" ht="18.95" customHeight="1" x14ac:dyDescent="0.2">
      <c r="A55" s="71"/>
      <c r="B55" s="100"/>
      <c r="C55" s="96"/>
      <c r="D55" s="111"/>
      <c r="E55" s="97"/>
      <c r="F55" s="136">
        <f t="shared" si="2"/>
        <v>0</v>
      </c>
      <c r="G55" s="137"/>
      <c r="H55" s="62"/>
      <c r="I55" s="57"/>
    </row>
    <row r="56" spans="1:9" ht="18.95" customHeight="1" x14ac:dyDescent="0.2">
      <c r="A56" s="71"/>
      <c r="B56" s="100"/>
      <c r="C56" s="96"/>
      <c r="D56" s="111"/>
      <c r="E56" s="97"/>
      <c r="F56" s="136">
        <f t="shared" si="2"/>
        <v>0</v>
      </c>
      <c r="G56" s="137"/>
      <c r="H56" s="62"/>
      <c r="I56" s="57"/>
    </row>
    <row r="57" spans="1:9" ht="18.95" customHeight="1" x14ac:dyDescent="0.2">
      <c r="A57" s="71"/>
      <c r="B57" s="100"/>
      <c r="C57" s="96"/>
      <c r="D57" s="111"/>
      <c r="E57" s="97"/>
      <c r="F57" s="136">
        <f t="shared" si="2"/>
        <v>0</v>
      </c>
      <c r="G57" s="137"/>
      <c r="H57" s="62"/>
      <c r="I57" s="57"/>
    </row>
    <row r="58" spans="1:9" ht="18.95" customHeight="1" x14ac:dyDescent="0.2">
      <c r="A58" s="71"/>
      <c r="B58" s="100"/>
      <c r="C58" s="96"/>
      <c r="D58" s="111"/>
      <c r="E58" s="97"/>
      <c r="F58" s="136">
        <f t="shared" si="2"/>
        <v>0</v>
      </c>
      <c r="G58" s="137"/>
      <c r="H58" s="62"/>
      <c r="I58" s="57"/>
    </row>
    <row r="59" spans="1:9" ht="18.95" customHeight="1" x14ac:dyDescent="0.2">
      <c r="A59" s="71"/>
      <c r="B59" s="100"/>
      <c r="C59" s="96"/>
      <c r="D59" s="111"/>
      <c r="E59" s="97"/>
      <c r="F59" s="136">
        <f t="shared" si="2"/>
        <v>0</v>
      </c>
      <c r="G59" s="137"/>
      <c r="H59" s="62"/>
      <c r="I59" s="57"/>
    </row>
    <row r="60" spans="1:9" ht="18.95" customHeight="1" x14ac:dyDescent="0.2">
      <c r="A60" s="71"/>
      <c r="B60" s="100"/>
      <c r="C60" s="62"/>
      <c r="D60" s="72"/>
      <c r="E60" s="110"/>
      <c r="F60" s="136">
        <f t="shared" si="2"/>
        <v>0</v>
      </c>
      <c r="G60" s="137"/>
      <c r="H60" s="62"/>
      <c r="I60" s="57"/>
    </row>
    <row r="61" spans="1:9" ht="18.95" customHeight="1" x14ac:dyDescent="0.2">
      <c r="A61" s="71"/>
      <c r="B61" s="100"/>
      <c r="C61" s="62"/>
      <c r="D61" s="72"/>
      <c r="E61" s="110"/>
      <c r="F61" s="136">
        <f t="shared" si="2"/>
        <v>0</v>
      </c>
      <c r="G61" s="137"/>
      <c r="H61" s="62"/>
      <c r="I61" s="57"/>
    </row>
    <row r="62" spans="1:9" ht="18.95" customHeight="1" x14ac:dyDescent="0.2">
      <c r="A62" s="71"/>
      <c r="B62" s="100"/>
      <c r="C62" s="62"/>
      <c r="D62" s="72"/>
      <c r="E62" s="110"/>
      <c r="F62" s="136">
        <f t="shared" si="2"/>
        <v>0</v>
      </c>
      <c r="G62" s="137"/>
      <c r="H62" s="62"/>
      <c r="I62" s="57"/>
    </row>
    <row r="63" spans="1:9" ht="18.95" customHeight="1" x14ac:dyDescent="0.2">
      <c r="A63" s="71"/>
      <c r="B63" s="100"/>
      <c r="C63" s="62"/>
      <c r="D63" s="72"/>
      <c r="E63" s="110"/>
      <c r="F63" s="136">
        <f t="shared" si="2"/>
        <v>0</v>
      </c>
      <c r="G63" s="137"/>
      <c r="H63" s="62"/>
      <c r="I63" s="57"/>
    </row>
    <row r="64" spans="1:9" ht="18.95" customHeight="1" x14ac:dyDescent="0.2">
      <c r="A64" s="71"/>
      <c r="B64" s="100"/>
      <c r="C64" s="62"/>
      <c r="D64" s="72"/>
      <c r="E64" s="110"/>
      <c r="F64" s="136">
        <f t="shared" si="2"/>
        <v>0</v>
      </c>
      <c r="G64" s="137"/>
      <c r="H64" s="62"/>
      <c r="I64" s="57"/>
    </row>
    <row r="65" spans="1:9" ht="18.95" customHeight="1" x14ac:dyDescent="0.2">
      <c r="A65" s="71"/>
      <c r="B65" s="100"/>
      <c r="C65" s="62"/>
      <c r="D65" s="72"/>
      <c r="E65" s="110"/>
      <c r="F65" s="136">
        <f t="shared" si="2"/>
        <v>0</v>
      </c>
      <c r="G65" s="137"/>
      <c r="H65" s="62"/>
      <c r="I65" s="57"/>
    </row>
    <row r="66" spans="1:9" ht="18.95" customHeight="1" x14ac:dyDescent="0.2">
      <c r="A66" s="71"/>
      <c r="B66" s="100"/>
      <c r="C66" s="62"/>
      <c r="D66" s="72"/>
      <c r="E66" s="110"/>
      <c r="F66" s="136">
        <f t="shared" si="2"/>
        <v>0</v>
      </c>
      <c r="G66" s="137"/>
      <c r="H66" s="62"/>
      <c r="I66" s="57"/>
    </row>
    <row r="67" spans="1:9" ht="18.95" customHeight="1" x14ac:dyDescent="0.2">
      <c r="A67" s="71"/>
      <c r="B67" s="100"/>
      <c r="C67" s="62"/>
      <c r="D67" s="72"/>
      <c r="E67" s="110"/>
      <c r="F67" s="136">
        <f t="shared" si="2"/>
        <v>0</v>
      </c>
      <c r="G67" s="137"/>
      <c r="H67" s="62"/>
      <c r="I67" s="57"/>
    </row>
    <row r="68" spans="1:9" ht="18.95" customHeight="1" x14ac:dyDescent="0.2">
      <c r="A68" s="71"/>
      <c r="B68" s="100"/>
      <c r="C68" s="62"/>
      <c r="D68" s="72"/>
      <c r="E68" s="110"/>
      <c r="F68" s="136">
        <f t="shared" si="2"/>
        <v>0</v>
      </c>
      <c r="G68" s="137"/>
      <c r="H68" s="62"/>
      <c r="I68" s="57"/>
    </row>
    <row r="69" spans="1:9" ht="18.95" customHeight="1" x14ac:dyDescent="0.2">
      <c r="A69" s="169" t="s">
        <v>15</v>
      </c>
      <c r="B69" s="170"/>
      <c r="C69" s="170"/>
      <c r="D69" s="170"/>
      <c r="E69" s="171"/>
      <c r="F69" s="142">
        <f>SUM(F49:F68)</f>
        <v>0</v>
      </c>
      <c r="G69" s="143"/>
      <c r="H69" s="172"/>
      <c r="I69" s="173"/>
    </row>
    <row r="70" spans="1:9" ht="18.95" customHeight="1" x14ac:dyDescent="0.2">
      <c r="A70" s="174" t="s">
        <v>16</v>
      </c>
      <c r="B70" s="174"/>
      <c r="C70" s="174"/>
      <c r="D70" s="174"/>
      <c r="E70" s="174"/>
      <c r="F70" s="174"/>
      <c r="G70" s="174"/>
      <c r="H70" s="174"/>
      <c r="I70" s="174"/>
    </row>
    <row r="71" spans="1:9" ht="18.95" customHeight="1" x14ac:dyDescent="0.2">
      <c r="A71" s="64" t="s">
        <v>17</v>
      </c>
      <c r="B71" s="101" t="s">
        <v>12</v>
      </c>
      <c r="C71" s="144" t="s">
        <v>15</v>
      </c>
      <c r="D71" s="145"/>
      <c r="E71" s="146"/>
      <c r="F71" s="144" t="s">
        <v>18</v>
      </c>
      <c r="G71" s="145"/>
      <c r="H71" s="146"/>
      <c r="I71" s="64" t="s">
        <v>19</v>
      </c>
    </row>
    <row r="72" spans="1:9" ht="18.95" customHeight="1" x14ac:dyDescent="0.2">
      <c r="A72" s="73">
        <v>1</v>
      </c>
      <c r="B72" s="102" t="str">
        <f>ข้อมูลรายการ!$B$1</f>
        <v>ค่าตอบแทน</v>
      </c>
      <c r="C72" s="154">
        <f>SUMIF(H49:H68,B72,F49:F68)</f>
        <v>0</v>
      </c>
      <c r="D72" s="155"/>
      <c r="E72" s="156"/>
      <c r="F72" s="92" t="str">
        <f>IF(I72=0," ","X")</f>
        <v xml:space="preserve"> </v>
      </c>
      <c r="G72" s="157" t="str">
        <f>ข้อมูลรายการ!$A$1</f>
        <v>เงินอุดหนุน</v>
      </c>
      <c r="H72" s="158"/>
      <c r="I72" s="65">
        <f>SUMIF(I49:I68,G72,F49:F68)</f>
        <v>0</v>
      </c>
    </row>
    <row r="73" spans="1:9" ht="18.95" customHeight="1" x14ac:dyDescent="0.2">
      <c r="A73" s="74">
        <v>2</v>
      </c>
      <c r="B73" s="103" t="str">
        <f>ข้อมูลรายการ!$B$2</f>
        <v>ค่าใช้สอย</v>
      </c>
      <c r="C73" s="159">
        <f>SUMIF(H49:H68,B73,F49:F68)</f>
        <v>0</v>
      </c>
      <c r="D73" s="160"/>
      <c r="E73" s="161"/>
      <c r="F73" s="93" t="str">
        <f t="shared" ref="F73:F79" si="3">IF(I73=0," ","X")</f>
        <v xml:space="preserve"> </v>
      </c>
      <c r="G73" s="162" t="str">
        <f>ข้อมูลรายการ!$A$2</f>
        <v>เงินสนับสนุนการจัดการศึกษา</v>
      </c>
      <c r="H73" s="163"/>
      <c r="I73" s="66">
        <f>SUMIF(I49:I68,G73,F49:F68)</f>
        <v>0</v>
      </c>
    </row>
    <row r="74" spans="1:9" ht="18.95" customHeight="1" x14ac:dyDescent="0.2">
      <c r="A74" s="74">
        <v>3</v>
      </c>
      <c r="B74" s="103" t="str">
        <f>ข้อมูลรายการ!$B$3</f>
        <v>ค่าวัสดุ</v>
      </c>
      <c r="C74" s="159">
        <f>SUMIF(H49:H68,B74,F49:F68)</f>
        <v>0</v>
      </c>
      <c r="D74" s="160"/>
      <c r="E74" s="161"/>
      <c r="F74" s="93" t="str">
        <f t="shared" si="3"/>
        <v xml:space="preserve"> </v>
      </c>
      <c r="G74" s="162" t="str">
        <f>ข้อมูลรายการ!$A$3</f>
        <v>เงินรายได้ (ระดมทรัพย์)</v>
      </c>
      <c r="H74" s="163"/>
      <c r="I74" s="66">
        <f>SUMIF(I49:I68,G74,F49:F68)</f>
        <v>0</v>
      </c>
    </row>
    <row r="75" spans="1:9" ht="18.95" customHeight="1" x14ac:dyDescent="0.2">
      <c r="A75" s="74">
        <v>4</v>
      </c>
      <c r="B75" s="103" t="str">
        <f>ข้อมูลรายการ!$B$4</f>
        <v>ค่าครุภัณฑ์</v>
      </c>
      <c r="C75" s="159">
        <f>SUMIF(H49:H68,B75,F49:F68)</f>
        <v>0</v>
      </c>
      <c r="D75" s="160"/>
      <c r="E75" s="161"/>
      <c r="F75" s="93" t="str">
        <f t="shared" si="3"/>
        <v xml:space="preserve"> </v>
      </c>
      <c r="G75" s="162" t="str">
        <f>ข้อมูลรายการ!$A$4</f>
        <v>เงินรายได้ (ทั่วไป)</v>
      </c>
      <c r="H75" s="163"/>
      <c r="I75" s="66">
        <f>SUMIF(I49:I68,G75,F49:F68)</f>
        <v>0</v>
      </c>
    </row>
    <row r="76" spans="1:9" ht="18.95" customHeight="1" x14ac:dyDescent="0.2">
      <c r="A76" s="74">
        <v>5</v>
      </c>
      <c r="B76" s="103" t="str">
        <f>ข้อมูลรายการ!$B$5</f>
        <v>ค่าที่ดินและสิ่งก่อสร้าง</v>
      </c>
      <c r="C76" s="159">
        <f>SUMIF(H49:H68,B76,F49:F68)</f>
        <v>0</v>
      </c>
      <c r="D76" s="160"/>
      <c r="E76" s="161"/>
      <c r="F76" s="93" t="str">
        <f t="shared" si="3"/>
        <v xml:space="preserve"> </v>
      </c>
      <c r="G76" s="162" t="str">
        <f>ข้อมูลรายการ!$A$5</f>
        <v>เงินอื่น ๆ (เงินสวัสดิการ)</v>
      </c>
      <c r="H76" s="163"/>
      <c r="I76" s="66">
        <f>SUMIF(I49:I68,G76,F49:F68)</f>
        <v>0</v>
      </c>
    </row>
    <row r="77" spans="1:9" ht="18.95" customHeight="1" x14ac:dyDescent="0.2">
      <c r="A77" s="74">
        <v>6</v>
      </c>
      <c r="B77" s="104" t="str">
        <f>ข้อมูลรายการ!$B$6</f>
        <v>ค่าใช้จ่ายอื่น ๆ</v>
      </c>
      <c r="C77" s="159">
        <f>SUMIF(H49:H68,B77,F49:F68)</f>
        <v>0</v>
      </c>
      <c r="D77" s="160"/>
      <c r="E77" s="161"/>
      <c r="F77" s="93" t="str">
        <f t="shared" si="3"/>
        <v xml:space="preserve"> </v>
      </c>
      <c r="G77" s="162" t="str">
        <f>ข้อมูลรายการ!$A$6</f>
        <v>เงินอื่น ๆ (เงินสมาคมฯ)</v>
      </c>
      <c r="H77" s="163"/>
      <c r="I77" s="66">
        <f>SUMIF(I49:I68,G77,F49:F68)</f>
        <v>0</v>
      </c>
    </row>
    <row r="78" spans="1:9" ht="18.95" customHeight="1" x14ac:dyDescent="0.2">
      <c r="A78" s="74"/>
      <c r="B78" s="104"/>
      <c r="C78" s="159"/>
      <c r="D78" s="160"/>
      <c r="E78" s="161"/>
      <c r="F78" s="93" t="str">
        <f t="shared" si="3"/>
        <v xml:space="preserve"> </v>
      </c>
      <c r="G78" s="162" t="str">
        <f>ข้อมูลรายการ!$A$7</f>
        <v>เงินอื่น ๆ (เงินระดมเฉพาะกิจกรรม)</v>
      </c>
      <c r="H78" s="163"/>
      <c r="I78" s="66">
        <f>SUMIF(I49:I68,G78,F49:F68)</f>
        <v>0</v>
      </c>
    </row>
    <row r="79" spans="1:9" ht="18.95" customHeight="1" x14ac:dyDescent="0.2">
      <c r="A79" s="74"/>
      <c r="B79" s="104"/>
      <c r="C79" s="159"/>
      <c r="D79" s="160"/>
      <c r="E79" s="161"/>
      <c r="F79" s="93" t="str">
        <f t="shared" si="3"/>
        <v xml:space="preserve"> </v>
      </c>
      <c r="G79" s="162" t="str">
        <f>ข้อมูลรายการ!$A$8</f>
        <v>เงินอื่น ๆ (เงินบริจาคอื่น ๆ)</v>
      </c>
      <c r="H79" s="163"/>
      <c r="I79" s="66">
        <f>SUMIF(I49:I68,G79,F49:F68)</f>
        <v>0</v>
      </c>
    </row>
    <row r="80" spans="1:9" ht="18.95" customHeight="1" x14ac:dyDescent="0.2">
      <c r="A80" s="74"/>
      <c r="B80" s="104"/>
      <c r="C80" s="159"/>
      <c r="D80" s="160"/>
      <c r="E80" s="161"/>
      <c r="F80" s="94"/>
      <c r="G80" s="162"/>
      <c r="H80" s="163"/>
      <c r="I80" s="75"/>
    </row>
    <row r="81" spans="1:9" ht="18.95" customHeight="1" x14ac:dyDescent="0.2">
      <c r="A81" s="76"/>
      <c r="B81" s="105"/>
      <c r="C81" s="164"/>
      <c r="D81" s="165"/>
      <c r="E81" s="166"/>
      <c r="F81" s="77"/>
      <c r="G81" s="167"/>
      <c r="H81" s="168"/>
      <c r="I81" s="78"/>
    </row>
    <row r="82" spans="1:9" ht="18.95" customHeight="1" x14ac:dyDescent="0.2">
      <c r="A82" s="147" t="s">
        <v>22</v>
      </c>
      <c r="B82" s="149"/>
      <c r="C82" s="151">
        <f>SUM(C72:E81)</f>
        <v>0</v>
      </c>
      <c r="D82" s="152"/>
      <c r="E82" s="153"/>
      <c r="F82" s="147" t="s">
        <v>23</v>
      </c>
      <c r="G82" s="148"/>
      <c r="H82" s="149"/>
      <c r="I82" s="67">
        <f>SUM(I72:I81)</f>
        <v>0</v>
      </c>
    </row>
    <row r="83" spans="1:9" ht="18.95" customHeight="1" x14ac:dyDescent="0.2">
      <c r="A83" s="63"/>
      <c r="B83" s="106"/>
      <c r="C83" s="79"/>
      <c r="D83" s="79"/>
      <c r="E83" s="80"/>
      <c r="F83" s="80"/>
      <c r="G83" s="88"/>
      <c r="H83" s="63"/>
      <c r="I83" s="68"/>
    </row>
    <row r="84" spans="1:9" ht="18.95" customHeight="1" x14ac:dyDescent="0.2">
      <c r="A84" s="53"/>
      <c r="B84" s="107"/>
      <c r="C84" s="53"/>
      <c r="D84" s="81"/>
      <c r="G84" s="89"/>
      <c r="H84" s="176" t="s">
        <v>53</v>
      </c>
      <c r="I84" s="176"/>
    </row>
    <row r="85" spans="1:9" ht="18.95" customHeight="1" x14ac:dyDescent="0.2">
      <c r="A85" s="53"/>
      <c r="B85" s="107"/>
      <c r="C85" s="53"/>
      <c r="D85" s="81"/>
      <c r="G85" s="89"/>
      <c r="H85" s="175" t="s">
        <v>56</v>
      </c>
      <c r="I85" s="175"/>
    </row>
    <row r="86" spans="1:9" ht="18.95" customHeight="1" x14ac:dyDescent="0.2">
      <c r="A86" s="54"/>
      <c r="B86" s="108"/>
      <c r="C86" s="54"/>
      <c r="D86" s="83"/>
      <c r="G86" s="90"/>
      <c r="H86" s="84"/>
      <c r="I86" s="84"/>
    </row>
    <row r="87" spans="1:9" ht="18.95" customHeight="1" x14ac:dyDescent="0.2">
      <c r="A87" s="150" t="str">
        <f>A44</f>
        <v>โรงเรียนเทพลีลา</v>
      </c>
      <c r="B87" s="150"/>
      <c r="C87" s="150"/>
      <c r="D87" s="150"/>
      <c r="E87" s="150"/>
      <c r="F87" s="150"/>
      <c r="G87" s="150"/>
      <c r="H87" s="150"/>
      <c r="I87" s="150"/>
    </row>
    <row r="88" spans="1:9" ht="18.95" customHeight="1" x14ac:dyDescent="0.2">
      <c r="A88" s="150" t="str">
        <f>A45</f>
        <v>แบบของบประมาณเพื่อดำเนินการ  ปีงบประมาณ 2562</v>
      </c>
      <c r="B88" s="150"/>
      <c r="C88" s="150"/>
      <c r="D88" s="150"/>
      <c r="E88" s="150"/>
      <c r="F88" s="150"/>
      <c r="G88" s="150"/>
      <c r="H88" s="150"/>
      <c r="I88" s="150"/>
    </row>
    <row r="89" spans="1:9" ht="18.95" customHeight="1" x14ac:dyDescent="0.2">
      <c r="A89" s="177" t="s">
        <v>57</v>
      </c>
      <c r="B89" s="177"/>
      <c r="C89" s="177"/>
      <c r="D89" s="177"/>
      <c r="E89" s="177"/>
      <c r="F89" s="177"/>
      <c r="G89" s="177"/>
      <c r="H89" s="177"/>
      <c r="I89" s="177"/>
    </row>
    <row r="90" spans="1:9" ht="18.95" customHeight="1" x14ac:dyDescent="0.2">
      <c r="A90" s="178" t="s">
        <v>8</v>
      </c>
      <c r="B90" s="180" t="s">
        <v>9</v>
      </c>
      <c r="C90" s="182" t="s">
        <v>10</v>
      </c>
      <c r="D90" s="183"/>
      <c r="E90" s="69" t="s">
        <v>11</v>
      </c>
      <c r="F90" s="138" t="s">
        <v>10</v>
      </c>
      <c r="G90" s="139"/>
      <c r="H90" s="178" t="s">
        <v>12</v>
      </c>
      <c r="I90" s="178" t="s">
        <v>46</v>
      </c>
    </row>
    <row r="91" spans="1:9" ht="18.95" customHeight="1" x14ac:dyDescent="0.2">
      <c r="A91" s="179"/>
      <c r="B91" s="181"/>
      <c r="C91" s="184" t="s">
        <v>13</v>
      </c>
      <c r="D91" s="185"/>
      <c r="E91" s="70" t="s">
        <v>13</v>
      </c>
      <c r="F91" s="140" t="s">
        <v>14</v>
      </c>
      <c r="G91" s="141"/>
      <c r="H91" s="179"/>
      <c r="I91" s="179"/>
    </row>
    <row r="92" spans="1:9" ht="18.95" customHeight="1" x14ac:dyDescent="0.2">
      <c r="A92" s="95"/>
      <c r="B92" s="98"/>
      <c r="C92" s="96"/>
      <c r="D92" s="111"/>
      <c r="E92" s="97"/>
      <c r="F92" s="136">
        <f>C92*E92</f>
        <v>0</v>
      </c>
      <c r="G92" s="137"/>
      <c r="H92" s="62"/>
      <c r="I92" s="57"/>
    </row>
    <row r="93" spans="1:9" ht="18.95" customHeight="1" x14ac:dyDescent="0.2">
      <c r="A93" s="95"/>
      <c r="B93" s="99"/>
      <c r="C93" s="96"/>
      <c r="D93" s="111"/>
      <c r="E93" s="97"/>
      <c r="F93" s="136">
        <f t="shared" ref="F93:F111" si="4">C93*E93</f>
        <v>0</v>
      </c>
      <c r="G93" s="137"/>
      <c r="H93" s="62"/>
      <c r="I93" s="57"/>
    </row>
    <row r="94" spans="1:9" ht="18.95" customHeight="1" x14ac:dyDescent="0.2">
      <c r="A94" s="71"/>
      <c r="B94" s="100"/>
      <c r="C94" s="96"/>
      <c r="D94" s="111"/>
      <c r="E94" s="97"/>
      <c r="F94" s="136">
        <f t="shared" si="4"/>
        <v>0</v>
      </c>
      <c r="G94" s="137"/>
      <c r="H94" s="62"/>
      <c r="I94" s="57"/>
    </row>
    <row r="95" spans="1:9" ht="18.95" customHeight="1" x14ac:dyDescent="0.2">
      <c r="A95" s="71"/>
      <c r="B95" s="100"/>
      <c r="C95" s="96"/>
      <c r="D95" s="111"/>
      <c r="E95" s="97"/>
      <c r="F95" s="136">
        <f t="shared" si="4"/>
        <v>0</v>
      </c>
      <c r="G95" s="137"/>
      <c r="H95" s="62"/>
      <c r="I95" s="57"/>
    </row>
    <row r="96" spans="1:9" ht="18.95" customHeight="1" x14ac:dyDescent="0.2">
      <c r="A96" s="71"/>
      <c r="B96" s="100"/>
      <c r="C96" s="96"/>
      <c r="D96" s="111"/>
      <c r="E96" s="97"/>
      <c r="F96" s="136">
        <f t="shared" si="4"/>
        <v>0</v>
      </c>
      <c r="G96" s="137"/>
      <c r="H96" s="62"/>
      <c r="I96" s="57"/>
    </row>
    <row r="97" spans="1:9" ht="18.95" customHeight="1" x14ac:dyDescent="0.2">
      <c r="A97" s="71"/>
      <c r="B97" s="100"/>
      <c r="C97" s="96"/>
      <c r="D97" s="111"/>
      <c r="E97" s="97"/>
      <c r="F97" s="136">
        <f t="shared" si="4"/>
        <v>0</v>
      </c>
      <c r="G97" s="137"/>
      <c r="H97" s="62"/>
      <c r="I97" s="57"/>
    </row>
    <row r="98" spans="1:9" ht="18.95" customHeight="1" x14ac:dyDescent="0.2">
      <c r="A98" s="71"/>
      <c r="B98" s="100"/>
      <c r="C98" s="96"/>
      <c r="D98" s="111"/>
      <c r="E98" s="97"/>
      <c r="F98" s="136">
        <f t="shared" si="4"/>
        <v>0</v>
      </c>
      <c r="G98" s="137"/>
      <c r="H98" s="62"/>
      <c r="I98" s="57"/>
    </row>
    <row r="99" spans="1:9" ht="18.95" customHeight="1" x14ac:dyDescent="0.2">
      <c r="A99" s="71"/>
      <c r="B99" s="100"/>
      <c r="C99" s="96"/>
      <c r="D99" s="111"/>
      <c r="E99" s="97"/>
      <c r="F99" s="136">
        <f t="shared" si="4"/>
        <v>0</v>
      </c>
      <c r="G99" s="137"/>
      <c r="H99" s="62"/>
      <c r="I99" s="57"/>
    </row>
    <row r="100" spans="1:9" ht="18.95" customHeight="1" x14ac:dyDescent="0.2">
      <c r="A100" s="71"/>
      <c r="B100" s="100"/>
      <c r="C100" s="96"/>
      <c r="D100" s="111"/>
      <c r="E100" s="97"/>
      <c r="F100" s="136">
        <f t="shared" si="4"/>
        <v>0</v>
      </c>
      <c r="G100" s="137"/>
      <c r="H100" s="62"/>
      <c r="I100" s="57"/>
    </row>
    <row r="101" spans="1:9" ht="18.95" customHeight="1" x14ac:dyDescent="0.2">
      <c r="A101" s="71"/>
      <c r="B101" s="100"/>
      <c r="C101" s="96"/>
      <c r="D101" s="111"/>
      <c r="E101" s="97"/>
      <c r="F101" s="136">
        <f t="shared" si="4"/>
        <v>0</v>
      </c>
      <c r="G101" s="137"/>
      <c r="H101" s="62"/>
      <c r="I101" s="57"/>
    </row>
    <row r="102" spans="1:9" ht="18.95" customHeight="1" x14ac:dyDescent="0.2">
      <c r="A102" s="71"/>
      <c r="B102" s="100"/>
      <c r="C102" s="96"/>
      <c r="D102" s="111"/>
      <c r="E102" s="97"/>
      <c r="F102" s="136">
        <f t="shared" si="4"/>
        <v>0</v>
      </c>
      <c r="G102" s="137"/>
      <c r="H102" s="62"/>
      <c r="I102" s="57"/>
    </row>
    <row r="103" spans="1:9" ht="18.95" customHeight="1" x14ac:dyDescent="0.2">
      <c r="A103" s="71"/>
      <c r="B103" s="100"/>
      <c r="C103" s="62"/>
      <c r="D103" s="72"/>
      <c r="E103" s="110"/>
      <c r="F103" s="136">
        <f t="shared" si="4"/>
        <v>0</v>
      </c>
      <c r="G103" s="137"/>
      <c r="H103" s="62"/>
      <c r="I103" s="57"/>
    </row>
    <row r="104" spans="1:9" ht="18.95" customHeight="1" x14ac:dyDescent="0.2">
      <c r="A104" s="71"/>
      <c r="B104" s="100"/>
      <c r="C104" s="62"/>
      <c r="D104" s="72"/>
      <c r="E104" s="110"/>
      <c r="F104" s="136">
        <f t="shared" si="4"/>
        <v>0</v>
      </c>
      <c r="G104" s="137"/>
      <c r="H104" s="62"/>
      <c r="I104" s="57"/>
    </row>
    <row r="105" spans="1:9" ht="18.95" customHeight="1" x14ac:dyDescent="0.2">
      <c r="A105" s="71"/>
      <c r="B105" s="100"/>
      <c r="C105" s="62"/>
      <c r="D105" s="72"/>
      <c r="E105" s="110"/>
      <c r="F105" s="136">
        <f t="shared" si="4"/>
        <v>0</v>
      </c>
      <c r="G105" s="137"/>
      <c r="H105" s="62"/>
      <c r="I105" s="57"/>
    </row>
    <row r="106" spans="1:9" ht="18.95" customHeight="1" x14ac:dyDescent="0.2">
      <c r="A106" s="71"/>
      <c r="B106" s="100"/>
      <c r="C106" s="62"/>
      <c r="D106" s="72"/>
      <c r="E106" s="110"/>
      <c r="F106" s="136">
        <f t="shared" si="4"/>
        <v>0</v>
      </c>
      <c r="G106" s="137"/>
      <c r="H106" s="62"/>
      <c r="I106" s="57"/>
    </row>
    <row r="107" spans="1:9" ht="18.95" customHeight="1" x14ac:dyDescent="0.2">
      <c r="A107" s="71"/>
      <c r="B107" s="100"/>
      <c r="C107" s="62"/>
      <c r="D107" s="72"/>
      <c r="E107" s="110"/>
      <c r="F107" s="136">
        <f t="shared" si="4"/>
        <v>0</v>
      </c>
      <c r="G107" s="137"/>
      <c r="H107" s="62"/>
      <c r="I107" s="57"/>
    </row>
    <row r="108" spans="1:9" ht="18.95" customHeight="1" x14ac:dyDescent="0.2">
      <c r="A108" s="71"/>
      <c r="B108" s="100"/>
      <c r="C108" s="62"/>
      <c r="D108" s="72"/>
      <c r="E108" s="110"/>
      <c r="F108" s="136">
        <f t="shared" si="4"/>
        <v>0</v>
      </c>
      <c r="G108" s="137"/>
      <c r="H108" s="62"/>
      <c r="I108" s="57"/>
    </row>
    <row r="109" spans="1:9" ht="18.95" customHeight="1" x14ac:dyDescent="0.2">
      <c r="A109" s="71"/>
      <c r="B109" s="100"/>
      <c r="C109" s="62"/>
      <c r="D109" s="72"/>
      <c r="E109" s="110"/>
      <c r="F109" s="136">
        <f t="shared" si="4"/>
        <v>0</v>
      </c>
      <c r="G109" s="137"/>
      <c r="H109" s="62"/>
      <c r="I109" s="57"/>
    </row>
    <row r="110" spans="1:9" ht="18.95" customHeight="1" x14ac:dyDescent="0.2">
      <c r="A110" s="71"/>
      <c r="B110" s="100"/>
      <c r="C110" s="62"/>
      <c r="D110" s="72"/>
      <c r="E110" s="110"/>
      <c r="F110" s="136">
        <f t="shared" si="4"/>
        <v>0</v>
      </c>
      <c r="G110" s="137"/>
      <c r="H110" s="62"/>
      <c r="I110" s="57"/>
    </row>
    <row r="111" spans="1:9" ht="18.95" customHeight="1" x14ac:dyDescent="0.2">
      <c r="A111" s="71"/>
      <c r="B111" s="100"/>
      <c r="C111" s="62"/>
      <c r="D111" s="72"/>
      <c r="E111" s="110"/>
      <c r="F111" s="136">
        <f t="shared" si="4"/>
        <v>0</v>
      </c>
      <c r="G111" s="137"/>
      <c r="H111" s="62"/>
      <c r="I111" s="57"/>
    </row>
    <row r="112" spans="1:9" ht="18.95" customHeight="1" x14ac:dyDescent="0.2">
      <c r="A112" s="169" t="s">
        <v>15</v>
      </c>
      <c r="B112" s="170"/>
      <c r="C112" s="170"/>
      <c r="D112" s="170"/>
      <c r="E112" s="171"/>
      <c r="F112" s="142">
        <f>SUM(F92:F111)</f>
        <v>0</v>
      </c>
      <c r="G112" s="143"/>
      <c r="H112" s="172"/>
      <c r="I112" s="173"/>
    </row>
    <row r="113" spans="1:9" ht="18.95" customHeight="1" x14ac:dyDescent="0.2">
      <c r="A113" s="174" t="s">
        <v>16</v>
      </c>
      <c r="B113" s="174"/>
      <c r="C113" s="174"/>
      <c r="D113" s="174"/>
      <c r="E113" s="174"/>
      <c r="F113" s="174"/>
      <c r="G113" s="174"/>
      <c r="H113" s="174"/>
      <c r="I113" s="174"/>
    </row>
    <row r="114" spans="1:9" ht="18.95" customHeight="1" x14ac:dyDescent="0.2">
      <c r="A114" s="64" t="s">
        <v>17</v>
      </c>
      <c r="B114" s="101" t="s">
        <v>12</v>
      </c>
      <c r="C114" s="144" t="s">
        <v>15</v>
      </c>
      <c r="D114" s="145"/>
      <c r="E114" s="146"/>
      <c r="F114" s="144" t="s">
        <v>18</v>
      </c>
      <c r="G114" s="145"/>
      <c r="H114" s="146"/>
      <c r="I114" s="64" t="s">
        <v>19</v>
      </c>
    </row>
    <row r="115" spans="1:9" ht="18.95" customHeight="1" x14ac:dyDescent="0.2">
      <c r="A115" s="73">
        <v>1</v>
      </c>
      <c r="B115" s="102" t="str">
        <f>ข้อมูลรายการ!$B$1</f>
        <v>ค่าตอบแทน</v>
      </c>
      <c r="C115" s="154">
        <f>SUMIF(H92:H111,B115,F92:F111)</f>
        <v>0</v>
      </c>
      <c r="D115" s="155"/>
      <c r="E115" s="156"/>
      <c r="F115" s="92" t="str">
        <f>IF(I115=0," ","X")</f>
        <v xml:space="preserve"> </v>
      </c>
      <c r="G115" s="157" t="str">
        <f>ข้อมูลรายการ!$A$1</f>
        <v>เงินอุดหนุน</v>
      </c>
      <c r="H115" s="158"/>
      <c r="I115" s="65">
        <f>SUMIF(I92:I111,G115,F92:F111)</f>
        <v>0</v>
      </c>
    </row>
    <row r="116" spans="1:9" ht="18.95" customHeight="1" x14ac:dyDescent="0.2">
      <c r="A116" s="74">
        <v>2</v>
      </c>
      <c r="B116" s="103" t="str">
        <f>ข้อมูลรายการ!$B$2</f>
        <v>ค่าใช้สอย</v>
      </c>
      <c r="C116" s="159">
        <f>SUMIF(H92:H111,B116,F92:F111)</f>
        <v>0</v>
      </c>
      <c r="D116" s="160"/>
      <c r="E116" s="161"/>
      <c r="F116" s="93" t="str">
        <f t="shared" ref="F116:F122" si="5">IF(I116=0," ","X")</f>
        <v xml:space="preserve"> </v>
      </c>
      <c r="G116" s="162" t="str">
        <f>ข้อมูลรายการ!$A$2</f>
        <v>เงินสนับสนุนการจัดการศึกษา</v>
      </c>
      <c r="H116" s="163"/>
      <c r="I116" s="66">
        <f>SUMIF(I92:I111,G116,F92:F111)</f>
        <v>0</v>
      </c>
    </row>
    <row r="117" spans="1:9" ht="18.95" customHeight="1" x14ac:dyDescent="0.2">
      <c r="A117" s="74">
        <v>3</v>
      </c>
      <c r="B117" s="103" t="str">
        <f>ข้อมูลรายการ!$B$3</f>
        <v>ค่าวัสดุ</v>
      </c>
      <c r="C117" s="159">
        <f>SUMIF(H92:H111,B117,F92:F111)</f>
        <v>0</v>
      </c>
      <c r="D117" s="160"/>
      <c r="E117" s="161"/>
      <c r="F117" s="93" t="str">
        <f t="shared" si="5"/>
        <v xml:space="preserve"> </v>
      </c>
      <c r="G117" s="162" t="str">
        <f>ข้อมูลรายการ!$A$3</f>
        <v>เงินรายได้ (ระดมทรัพย์)</v>
      </c>
      <c r="H117" s="163"/>
      <c r="I117" s="66">
        <f>SUMIF(I92:I111,G117,F92:F111)</f>
        <v>0</v>
      </c>
    </row>
    <row r="118" spans="1:9" ht="18.95" customHeight="1" x14ac:dyDescent="0.2">
      <c r="A118" s="74">
        <v>4</v>
      </c>
      <c r="B118" s="103" t="str">
        <f>ข้อมูลรายการ!$B$4</f>
        <v>ค่าครุภัณฑ์</v>
      </c>
      <c r="C118" s="159">
        <f>SUMIF(H92:H111,B118,F92:F111)</f>
        <v>0</v>
      </c>
      <c r="D118" s="160"/>
      <c r="E118" s="161"/>
      <c r="F118" s="93" t="str">
        <f t="shared" si="5"/>
        <v xml:space="preserve"> </v>
      </c>
      <c r="G118" s="162" t="str">
        <f>ข้อมูลรายการ!$A$4</f>
        <v>เงินรายได้ (ทั่วไป)</v>
      </c>
      <c r="H118" s="163"/>
      <c r="I118" s="66">
        <f>SUMIF(I92:I111,G118,F92:F111)</f>
        <v>0</v>
      </c>
    </row>
    <row r="119" spans="1:9" ht="18.95" customHeight="1" x14ac:dyDescent="0.2">
      <c r="A119" s="74">
        <v>5</v>
      </c>
      <c r="B119" s="103" t="str">
        <f>ข้อมูลรายการ!$B$5</f>
        <v>ค่าที่ดินและสิ่งก่อสร้าง</v>
      </c>
      <c r="C119" s="159">
        <f>SUMIF(H92:H111,B119,F92:F111)</f>
        <v>0</v>
      </c>
      <c r="D119" s="160"/>
      <c r="E119" s="161"/>
      <c r="F119" s="93" t="str">
        <f t="shared" si="5"/>
        <v xml:space="preserve"> </v>
      </c>
      <c r="G119" s="162" t="str">
        <f>ข้อมูลรายการ!$A$5</f>
        <v>เงินอื่น ๆ (เงินสวัสดิการ)</v>
      </c>
      <c r="H119" s="163"/>
      <c r="I119" s="66">
        <f>SUMIF(I92:I111,G119,F92:F111)</f>
        <v>0</v>
      </c>
    </row>
    <row r="120" spans="1:9" ht="18.95" customHeight="1" x14ac:dyDescent="0.2">
      <c r="A120" s="74">
        <v>6</v>
      </c>
      <c r="B120" s="104" t="str">
        <f>ข้อมูลรายการ!$B$6</f>
        <v>ค่าใช้จ่ายอื่น ๆ</v>
      </c>
      <c r="C120" s="159">
        <f>SUMIF(H92:H111,B120,F92:F111)</f>
        <v>0</v>
      </c>
      <c r="D120" s="160"/>
      <c r="E120" s="161"/>
      <c r="F120" s="93" t="str">
        <f t="shared" si="5"/>
        <v xml:space="preserve"> </v>
      </c>
      <c r="G120" s="162" t="str">
        <f>ข้อมูลรายการ!$A$6</f>
        <v>เงินอื่น ๆ (เงินสมาคมฯ)</v>
      </c>
      <c r="H120" s="163"/>
      <c r="I120" s="66">
        <f>SUMIF(I92:I111,G120,F92:F111)</f>
        <v>0</v>
      </c>
    </row>
    <row r="121" spans="1:9" ht="18.95" customHeight="1" x14ac:dyDescent="0.2">
      <c r="A121" s="74"/>
      <c r="B121" s="104"/>
      <c r="C121" s="159"/>
      <c r="D121" s="160"/>
      <c r="E121" s="161"/>
      <c r="F121" s="93" t="str">
        <f t="shared" si="5"/>
        <v xml:space="preserve"> </v>
      </c>
      <c r="G121" s="162" t="str">
        <f>ข้อมูลรายการ!$A$7</f>
        <v>เงินอื่น ๆ (เงินระดมเฉพาะกิจกรรม)</v>
      </c>
      <c r="H121" s="163"/>
      <c r="I121" s="66">
        <f>SUMIF(I92:I111,G121,F92:F111)</f>
        <v>0</v>
      </c>
    </row>
    <row r="122" spans="1:9" ht="18.95" customHeight="1" x14ac:dyDescent="0.2">
      <c r="A122" s="74"/>
      <c r="B122" s="104"/>
      <c r="C122" s="159"/>
      <c r="D122" s="160"/>
      <c r="E122" s="161"/>
      <c r="F122" s="93" t="str">
        <f t="shared" si="5"/>
        <v xml:space="preserve"> </v>
      </c>
      <c r="G122" s="162" t="str">
        <f>ข้อมูลรายการ!$A$8</f>
        <v>เงินอื่น ๆ (เงินบริจาคอื่น ๆ)</v>
      </c>
      <c r="H122" s="163"/>
      <c r="I122" s="66">
        <f>SUMIF(I92:I111,G122,F92:F111)</f>
        <v>0</v>
      </c>
    </row>
    <row r="123" spans="1:9" ht="18.95" customHeight="1" x14ac:dyDescent="0.2">
      <c r="A123" s="74"/>
      <c r="B123" s="104"/>
      <c r="C123" s="159"/>
      <c r="D123" s="160"/>
      <c r="E123" s="161"/>
      <c r="F123" s="94"/>
      <c r="G123" s="162"/>
      <c r="H123" s="163"/>
      <c r="I123" s="75"/>
    </row>
    <row r="124" spans="1:9" ht="18.95" customHeight="1" x14ac:dyDescent="0.2">
      <c r="A124" s="76"/>
      <c r="B124" s="105"/>
      <c r="C124" s="164"/>
      <c r="D124" s="165"/>
      <c r="E124" s="166"/>
      <c r="F124" s="77"/>
      <c r="G124" s="167"/>
      <c r="H124" s="168"/>
      <c r="I124" s="78"/>
    </row>
    <row r="125" spans="1:9" ht="18.95" customHeight="1" x14ac:dyDescent="0.2">
      <c r="A125" s="147" t="s">
        <v>22</v>
      </c>
      <c r="B125" s="149"/>
      <c r="C125" s="151">
        <f>SUM(C115:E124)</f>
        <v>0</v>
      </c>
      <c r="D125" s="152"/>
      <c r="E125" s="153"/>
      <c r="F125" s="147" t="s">
        <v>23</v>
      </c>
      <c r="G125" s="148"/>
      <c r="H125" s="149"/>
      <c r="I125" s="67">
        <f>SUM(I115:I124)</f>
        <v>0</v>
      </c>
    </row>
    <row r="126" spans="1:9" ht="18.95" customHeight="1" x14ac:dyDescent="0.2">
      <c r="A126" s="63"/>
      <c r="B126" s="106"/>
      <c r="C126" s="79"/>
      <c r="D126" s="79"/>
      <c r="E126" s="80"/>
      <c r="F126" s="80"/>
      <c r="G126" s="88"/>
      <c r="H126" s="63"/>
      <c r="I126" s="68"/>
    </row>
    <row r="127" spans="1:9" ht="18.95" customHeight="1" x14ac:dyDescent="0.2">
      <c r="A127" s="53"/>
      <c r="B127" s="107"/>
      <c r="C127" s="53"/>
      <c r="D127" s="81"/>
      <c r="G127" s="89"/>
      <c r="H127" s="176" t="s">
        <v>53</v>
      </c>
      <c r="I127" s="176"/>
    </row>
    <row r="128" spans="1:9" ht="18.95" customHeight="1" x14ac:dyDescent="0.2">
      <c r="A128" s="53"/>
      <c r="B128" s="107"/>
      <c r="C128" s="53"/>
      <c r="D128" s="81"/>
      <c r="G128" s="89"/>
      <c r="H128" s="175" t="s">
        <v>56</v>
      </c>
      <c r="I128" s="175"/>
    </row>
    <row r="129" spans="1:9" ht="18.95" customHeight="1" x14ac:dyDescent="0.2">
      <c r="A129" s="54"/>
      <c r="B129" s="108"/>
      <c r="C129" s="54"/>
      <c r="D129" s="83"/>
      <c r="G129" s="90"/>
      <c r="H129" s="84"/>
      <c r="I129" s="84"/>
    </row>
    <row r="130" spans="1:9" ht="18.95" customHeight="1" x14ac:dyDescent="0.2">
      <c r="A130" s="150" t="str">
        <f>A87</f>
        <v>โรงเรียนเทพลีลา</v>
      </c>
      <c r="B130" s="150"/>
      <c r="C130" s="150"/>
      <c r="D130" s="150"/>
      <c r="E130" s="150"/>
      <c r="F130" s="150"/>
      <c r="G130" s="150"/>
      <c r="H130" s="150"/>
      <c r="I130" s="150"/>
    </row>
    <row r="131" spans="1:9" ht="18.95" customHeight="1" x14ac:dyDescent="0.2">
      <c r="A131" s="150" t="str">
        <f>A88</f>
        <v>แบบของบประมาณเพื่อดำเนินการ  ปีงบประมาณ 2562</v>
      </c>
      <c r="B131" s="150"/>
      <c r="C131" s="150"/>
      <c r="D131" s="150"/>
      <c r="E131" s="150"/>
      <c r="F131" s="150"/>
      <c r="G131" s="150"/>
      <c r="H131" s="150"/>
      <c r="I131" s="150"/>
    </row>
    <row r="132" spans="1:9" ht="18.95" customHeight="1" x14ac:dyDescent="0.2">
      <c r="A132" s="177" t="s">
        <v>57</v>
      </c>
      <c r="B132" s="177"/>
      <c r="C132" s="177"/>
      <c r="D132" s="177"/>
      <c r="E132" s="177"/>
      <c r="F132" s="177"/>
      <c r="G132" s="177"/>
      <c r="H132" s="177"/>
      <c r="I132" s="177"/>
    </row>
    <row r="133" spans="1:9" ht="18.95" customHeight="1" x14ac:dyDescent="0.2">
      <c r="A133" s="178" t="s">
        <v>8</v>
      </c>
      <c r="B133" s="180" t="s">
        <v>9</v>
      </c>
      <c r="C133" s="182" t="s">
        <v>10</v>
      </c>
      <c r="D133" s="183"/>
      <c r="E133" s="69" t="s">
        <v>11</v>
      </c>
      <c r="F133" s="138" t="s">
        <v>10</v>
      </c>
      <c r="G133" s="139"/>
      <c r="H133" s="178" t="s">
        <v>12</v>
      </c>
      <c r="I133" s="178" t="s">
        <v>46</v>
      </c>
    </row>
    <row r="134" spans="1:9" ht="18.95" customHeight="1" x14ac:dyDescent="0.2">
      <c r="A134" s="179"/>
      <c r="B134" s="181"/>
      <c r="C134" s="184" t="s">
        <v>13</v>
      </c>
      <c r="D134" s="185"/>
      <c r="E134" s="70" t="s">
        <v>13</v>
      </c>
      <c r="F134" s="140" t="s">
        <v>14</v>
      </c>
      <c r="G134" s="141"/>
      <c r="H134" s="179"/>
      <c r="I134" s="179"/>
    </row>
    <row r="135" spans="1:9" ht="18.95" customHeight="1" x14ac:dyDescent="0.2">
      <c r="A135" s="95"/>
      <c r="B135" s="98"/>
      <c r="C135" s="96"/>
      <c r="D135" s="111"/>
      <c r="E135" s="97"/>
      <c r="F135" s="136">
        <f>C135*E135</f>
        <v>0</v>
      </c>
      <c r="G135" s="137"/>
      <c r="H135" s="62"/>
      <c r="I135" s="57"/>
    </row>
    <row r="136" spans="1:9" ht="18.95" customHeight="1" x14ac:dyDescent="0.2">
      <c r="A136" s="95"/>
      <c r="B136" s="99"/>
      <c r="C136" s="96"/>
      <c r="D136" s="111"/>
      <c r="E136" s="97"/>
      <c r="F136" s="136">
        <f t="shared" ref="F136:F154" si="6">C136*E136</f>
        <v>0</v>
      </c>
      <c r="G136" s="137"/>
      <c r="H136" s="62"/>
      <c r="I136" s="57"/>
    </row>
    <row r="137" spans="1:9" ht="18.95" customHeight="1" x14ac:dyDescent="0.2">
      <c r="A137" s="71"/>
      <c r="B137" s="100"/>
      <c r="C137" s="96"/>
      <c r="D137" s="111"/>
      <c r="E137" s="97"/>
      <c r="F137" s="136">
        <f t="shared" si="6"/>
        <v>0</v>
      </c>
      <c r="G137" s="137"/>
      <c r="H137" s="62"/>
      <c r="I137" s="57"/>
    </row>
    <row r="138" spans="1:9" ht="18.95" customHeight="1" x14ac:dyDescent="0.2">
      <c r="A138" s="71"/>
      <c r="B138" s="100"/>
      <c r="C138" s="96"/>
      <c r="D138" s="111"/>
      <c r="E138" s="97"/>
      <c r="F138" s="136">
        <f t="shared" si="6"/>
        <v>0</v>
      </c>
      <c r="G138" s="137"/>
      <c r="H138" s="62"/>
      <c r="I138" s="57"/>
    </row>
    <row r="139" spans="1:9" ht="18.95" customHeight="1" x14ac:dyDescent="0.2">
      <c r="A139" s="71"/>
      <c r="B139" s="100"/>
      <c r="C139" s="96"/>
      <c r="D139" s="111"/>
      <c r="E139" s="97"/>
      <c r="F139" s="136">
        <f t="shared" si="6"/>
        <v>0</v>
      </c>
      <c r="G139" s="137"/>
      <c r="H139" s="62"/>
      <c r="I139" s="57"/>
    </row>
    <row r="140" spans="1:9" ht="18.95" customHeight="1" x14ac:dyDescent="0.2">
      <c r="A140" s="71"/>
      <c r="B140" s="100"/>
      <c r="C140" s="96"/>
      <c r="D140" s="111"/>
      <c r="E140" s="97"/>
      <c r="F140" s="136">
        <f t="shared" si="6"/>
        <v>0</v>
      </c>
      <c r="G140" s="137"/>
      <c r="H140" s="62"/>
      <c r="I140" s="57"/>
    </row>
    <row r="141" spans="1:9" ht="18.95" customHeight="1" x14ac:dyDescent="0.2">
      <c r="A141" s="71"/>
      <c r="B141" s="100"/>
      <c r="C141" s="96"/>
      <c r="D141" s="111"/>
      <c r="E141" s="97"/>
      <c r="F141" s="136">
        <f t="shared" si="6"/>
        <v>0</v>
      </c>
      <c r="G141" s="137"/>
      <c r="H141" s="62"/>
      <c r="I141" s="57"/>
    </row>
    <row r="142" spans="1:9" ht="18.95" customHeight="1" x14ac:dyDescent="0.2">
      <c r="A142" s="71"/>
      <c r="B142" s="100"/>
      <c r="C142" s="96"/>
      <c r="D142" s="111"/>
      <c r="E142" s="97"/>
      <c r="F142" s="136">
        <f t="shared" si="6"/>
        <v>0</v>
      </c>
      <c r="G142" s="137"/>
      <c r="H142" s="62"/>
      <c r="I142" s="57"/>
    </row>
    <row r="143" spans="1:9" ht="18.95" customHeight="1" x14ac:dyDescent="0.2">
      <c r="A143" s="71"/>
      <c r="B143" s="100"/>
      <c r="C143" s="96"/>
      <c r="D143" s="111"/>
      <c r="E143" s="97"/>
      <c r="F143" s="136">
        <f t="shared" si="6"/>
        <v>0</v>
      </c>
      <c r="G143" s="137"/>
      <c r="H143" s="62"/>
      <c r="I143" s="57"/>
    </row>
    <row r="144" spans="1:9" ht="18.95" customHeight="1" x14ac:dyDescent="0.2">
      <c r="A144" s="71"/>
      <c r="B144" s="100"/>
      <c r="C144" s="96"/>
      <c r="D144" s="111"/>
      <c r="E144" s="97"/>
      <c r="F144" s="136">
        <f t="shared" si="6"/>
        <v>0</v>
      </c>
      <c r="G144" s="137"/>
      <c r="H144" s="62"/>
      <c r="I144" s="57"/>
    </row>
    <row r="145" spans="1:9" ht="18.95" customHeight="1" x14ac:dyDescent="0.2">
      <c r="A145" s="71"/>
      <c r="B145" s="100"/>
      <c r="C145" s="96"/>
      <c r="D145" s="111"/>
      <c r="E145" s="97"/>
      <c r="F145" s="136">
        <f t="shared" si="6"/>
        <v>0</v>
      </c>
      <c r="G145" s="137"/>
      <c r="H145" s="62"/>
      <c r="I145" s="57"/>
    </row>
    <row r="146" spans="1:9" ht="18.95" customHeight="1" x14ac:dyDescent="0.2">
      <c r="A146" s="71"/>
      <c r="B146" s="100"/>
      <c r="C146" s="62"/>
      <c r="D146" s="72"/>
      <c r="E146" s="110"/>
      <c r="F146" s="136">
        <f t="shared" si="6"/>
        <v>0</v>
      </c>
      <c r="G146" s="137"/>
      <c r="H146" s="62"/>
      <c r="I146" s="57"/>
    </row>
    <row r="147" spans="1:9" ht="18.95" customHeight="1" x14ac:dyDescent="0.2">
      <c r="A147" s="71"/>
      <c r="B147" s="100"/>
      <c r="C147" s="62"/>
      <c r="D147" s="72"/>
      <c r="E147" s="110"/>
      <c r="F147" s="136">
        <f t="shared" si="6"/>
        <v>0</v>
      </c>
      <c r="G147" s="137"/>
      <c r="H147" s="62"/>
      <c r="I147" s="57"/>
    </row>
    <row r="148" spans="1:9" ht="18.95" customHeight="1" x14ac:dyDescent="0.2">
      <c r="A148" s="71"/>
      <c r="B148" s="100"/>
      <c r="C148" s="62"/>
      <c r="D148" s="72"/>
      <c r="E148" s="110"/>
      <c r="F148" s="136">
        <f t="shared" si="6"/>
        <v>0</v>
      </c>
      <c r="G148" s="137"/>
      <c r="H148" s="62"/>
      <c r="I148" s="57"/>
    </row>
    <row r="149" spans="1:9" ht="18.95" customHeight="1" x14ac:dyDescent="0.2">
      <c r="A149" s="71"/>
      <c r="B149" s="100"/>
      <c r="C149" s="62"/>
      <c r="D149" s="72"/>
      <c r="E149" s="110"/>
      <c r="F149" s="136">
        <f t="shared" si="6"/>
        <v>0</v>
      </c>
      <c r="G149" s="137"/>
      <c r="H149" s="62"/>
      <c r="I149" s="57"/>
    </row>
    <row r="150" spans="1:9" ht="18.95" customHeight="1" x14ac:dyDescent="0.2">
      <c r="A150" s="71"/>
      <c r="B150" s="100"/>
      <c r="C150" s="62"/>
      <c r="D150" s="72"/>
      <c r="E150" s="110"/>
      <c r="F150" s="136">
        <f t="shared" si="6"/>
        <v>0</v>
      </c>
      <c r="G150" s="137"/>
      <c r="H150" s="62"/>
      <c r="I150" s="57"/>
    </row>
    <row r="151" spans="1:9" ht="18.95" customHeight="1" x14ac:dyDescent="0.2">
      <c r="A151" s="71"/>
      <c r="B151" s="100"/>
      <c r="C151" s="62"/>
      <c r="D151" s="72"/>
      <c r="E151" s="110"/>
      <c r="F151" s="136">
        <f t="shared" si="6"/>
        <v>0</v>
      </c>
      <c r="G151" s="137"/>
      <c r="H151" s="62"/>
      <c r="I151" s="57"/>
    </row>
    <row r="152" spans="1:9" ht="18.95" customHeight="1" x14ac:dyDescent="0.2">
      <c r="A152" s="71"/>
      <c r="B152" s="100"/>
      <c r="C152" s="62"/>
      <c r="D152" s="72"/>
      <c r="E152" s="110"/>
      <c r="F152" s="136">
        <f t="shared" si="6"/>
        <v>0</v>
      </c>
      <c r="G152" s="137"/>
      <c r="H152" s="62"/>
      <c r="I152" s="57"/>
    </row>
    <row r="153" spans="1:9" ht="18.95" customHeight="1" x14ac:dyDescent="0.2">
      <c r="A153" s="71"/>
      <c r="B153" s="100"/>
      <c r="C153" s="62"/>
      <c r="D153" s="72"/>
      <c r="E153" s="110"/>
      <c r="F153" s="136">
        <f t="shared" si="6"/>
        <v>0</v>
      </c>
      <c r="G153" s="137"/>
      <c r="H153" s="62"/>
      <c r="I153" s="57"/>
    </row>
    <row r="154" spans="1:9" ht="18.95" customHeight="1" x14ac:dyDescent="0.2">
      <c r="A154" s="71"/>
      <c r="B154" s="100"/>
      <c r="C154" s="62"/>
      <c r="D154" s="72"/>
      <c r="E154" s="110"/>
      <c r="F154" s="136">
        <f t="shared" si="6"/>
        <v>0</v>
      </c>
      <c r="G154" s="137"/>
      <c r="H154" s="62"/>
      <c r="I154" s="57"/>
    </row>
    <row r="155" spans="1:9" ht="18.95" customHeight="1" x14ac:dyDescent="0.2">
      <c r="A155" s="169" t="s">
        <v>15</v>
      </c>
      <c r="B155" s="170"/>
      <c r="C155" s="170"/>
      <c r="D155" s="170"/>
      <c r="E155" s="171"/>
      <c r="F155" s="142">
        <f>SUM(F135:F154)</f>
        <v>0</v>
      </c>
      <c r="G155" s="143"/>
      <c r="H155" s="172"/>
      <c r="I155" s="173"/>
    </row>
    <row r="156" spans="1:9" ht="18.95" customHeight="1" x14ac:dyDescent="0.2">
      <c r="A156" s="174" t="s">
        <v>16</v>
      </c>
      <c r="B156" s="174"/>
      <c r="C156" s="174"/>
      <c r="D156" s="174"/>
      <c r="E156" s="174"/>
      <c r="F156" s="174"/>
      <c r="G156" s="174"/>
      <c r="H156" s="174"/>
      <c r="I156" s="174"/>
    </row>
    <row r="157" spans="1:9" ht="18.95" customHeight="1" x14ac:dyDescent="0.2">
      <c r="A157" s="64" t="s">
        <v>17</v>
      </c>
      <c r="B157" s="101" t="s">
        <v>12</v>
      </c>
      <c r="C157" s="144" t="s">
        <v>15</v>
      </c>
      <c r="D157" s="145"/>
      <c r="E157" s="146"/>
      <c r="F157" s="144" t="s">
        <v>18</v>
      </c>
      <c r="G157" s="145"/>
      <c r="H157" s="146"/>
      <c r="I157" s="64" t="s">
        <v>19</v>
      </c>
    </row>
    <row r="158" spans="1:9" ht="18.95" customHeight="1" x14ac:dyDescent="0.2">
      <c r="A158" s="73">
        <v>1</v>
      </c>
      <c r="B158" s="102" t="str">
        <f>ข้อมูลรายการ!$B$1</f>
        <v>ค่าตอบแทน</v>
      </c>
      <c r="C158" s="154">
        <f>SUMIF(H135:H154,B158,F135:F154)</f>
        <v>0</v>
      </c>
      <c r="D158" s="155"/>
      <c r="E158" s="156"/>
      <c r="F158" s="92" t="str">
        <f>IF(I158=0," ","X")</f>
        <v xml:space="preserve"> </v>
      </c>
      <c r="G158" s="157" t="str">
        <f>ข้อมูลรายการ!$A$1</f>
        <v>เงินอุดหนุน</v>
      </c>
      <c r="H158" s="158"/>
      <c r="I158" s="65">
        <f>SUMIF(I135:I154,G158,F135:F154)</f>
        <v>0</v>
      </c>
    </row>
    <row r="159" spans="1:9" ht="18.95" customHeight="1" x14ac:dyDescent="0.2">
      <c r="A159" s="74">
        <v>2</v>
      </c>
      <c r="B159" s="103" t="str">
        <f>ข้อมูลรายการ!$B$2</f>
        <v>ค่าใช้สอย</v>
      </c>
      <c r="C159" s="159">
        <f>SUMIF(H135:H154,B159,F135:F154)</f>
        <v>0</v>
      </c>
      <c r="D159" s="160"/>
      <c r="E159" s="161"/>
      <c r="F159" s="93" t="str">
        <f t="shared" ref="F159:F165" si="7">IF(I159=0," ","X")</f>
        <v xml:space="preserve"> </v>
      </c>
      <c r="G159" s="162" t="str">
        <f>ข้อมูลรายการ!$A$2</f>
        <v>เงินสนับสนุนการจัดการศึกษา</v>
      </c>
      <c r="H159" s="163"/>
      <c r="I159" s="66">
        <f>SUMIF(I135:I154,G159,F135:F154)</f>
        <v>0</v>
      </c>
    </row>
    <row r="160" spans="1:9" ht="18.95" customHeight="1" x14ac:dyDescent="0.2">
      <c r="A160" s="74">
        <v>3</v>
      </c>
      <c r="B160" s="103" t="str">
        <f>ข้อมูลรายการ!$B$3</f>
        <v>ค่าวัสดุ</v>
      </c>
      <c r="C160" s="159">
        <f>SUMIF(H135:H154,B160,F135:F154)</f>
        <v>0</v>
      </c>
      <c r="D160" s="160"/>
      <c r="E160" s="161"/>
      <c r="F160" s="93" t="str">
        <f t="shared" si="7"/>
        <v xml:space="preserve"> </v>
      </c>
      <c r="G160" s="162" t="str">
        <f>ข้อมูลรายการ!$A$3</f>
        <v>เงินรายได้ (ระดมทรัพย์)</v>
      </c>
      <c r="H160" s="163"/>
      <c r="I160" s="66">
        <f>SUMIF(I135:I154,G160,F135:F154)</f>
        <v>0</v>
      </c>
    </row>
    <row r="161" spans="1:9" ht="18.95" customHeight="1" x14ac:dyDescent="0.2">
      <c r="A161" s="74">
        <v>4</v>
      </c>
      <c r="B161" s="103" t="str">
        <f>ข้อมูลรายการ!$B$4</f>
        <v>ค่าครุภัณฑ์</v>
      </c>
      <c r="C161" s="159">
        <f>SUMIF(H135:H154,B161,F135:F154)</f>
        <v>0</v>
      </c>
      <c r="D161" s="160"/>
      <c r="E161" s="161"/>
      <c r="F161" s="93" t="str">
        <f t="shared" si="7"/>
        <v xml:space="preserve"> </v>
      </c>
      <c r="G161" s="162" t="str">
        <f>ข้อมูลรายการ!$A$4</f>
        <v>เงินรายได้ (ทั่วไป)</v>
      </c>
      <c r="H161" s="163"/>
      <c r="I161" s="66">
        <f>SUMIF(I135:I154,G161,F135:F154)</f>
        <v>0</v>
      </c>
    </row>
    <row r="162" spans="1:9" ht="18.95" customHeight="1" x14ac:dyDescent="0.2">
      <c r="A162" s="74">
        <v>5</v>
      </c>
      <c r="B162" s="103" t="str">
        <f>ข้อมูลรายการ!$B$5</f>
        <v>ค่าที่ดินและสิ่งก่อสร้าง</v>
      </c>
      <c r="C162" s="159">
        <f>SUMIF(H135:H154,B162,F135:F154)</f>
        <v>0</v>
      </c>
      <c r="D162" s="160"/>
      <c r="E162" s="161"/>
      <c r="F162" s="93" t="str">
        <f t="shared" si="7"/>
        <v xml:space="preserve"> </v>
      </c>
      <c r="G162" s="162" t="str">
        <f>ข้อมูลรายการ!$A$5</f>
        <v>เงินอื่น ๆ (เงินสวัสดิการ)</v>
      </c>
      <c r="H162" s="163"/>
      <c r="I162" s="66">
        <f>SUMIF(I135:I154,G162,F135:F154)</f>
        <v>0</v>
      </c>
    </row>
    <row r="163" spans="1:9" ht="18.95" customHeight="1" x14ac:dyDescent="0.2">
      <c r="A163" s="74">
        <v>6</v>
      </c>
      <c r="B163" s="104" t="str">
        <f>ข้อมูลรายการ!$B$6</f>
        <v>ค่าใช้จ่ายอื่น ๆ</v>
      </c>
      <c r="C163" s="159">
        <f>SUMIF(H135:H154,B163,F135:F154)</f>
        <v>0</v>
      </c>
      <c r="D163" s="160"/>
      <c r="E163" s="161"/>
      <c r="F163" s="93" t="str">
        <f t="shared" si="7"/>
        <v xml:space="preserve"> </v>
      </c>
      <c r="G163" s="162" t="str">
        <f>ข้อมูลรายการ!$A$6</f>
        <v>เงินอื่น ๆ (เงินสมาคมฯ)</v>
      </c>
      <c r="H163" s="163"/>
      <c r="I163" s="66">
        <f>SUMIF(I135:I154,G163,F135:F154)</f>
        <v>0</v>
      </c>
    </row>
    <row r="164" spans="1:9" ht="18.95" customHeight="1" x14ac:dyDescent="0.2">
      <c r="A164" s="74"/>
      <c r="B164" s="104"/>
      <c r="C164" s="159"/>
      <c r="D164" s="160"/>
      <c r="E164" s="161"/>
      <c r="F164" s="93" t="str">
        <f t="shared" si="7"/>
        <v xml:space="preserve"> </v>
      </c>
      <c r="G164" s="162" t="str">
        <f>ข้อมูลรายการ!$A$7</f>
        <v>เงินอื่น ๆ (เงินระดมเฉพาะกิจกรรม)</v>
      </c>
      <c r="H164" s="163"/>
      <c r="I164" s="66">
        <f>SUMIF(I135:I154,G164,F135:F154)</f>
        <v>0</v>
      </c>
    </row>
    <row r="165" spans="1:9" ht="18.95" customHeight="1" x14ac:dyDescent="0.2">
      <c r="A165" s="74"/>
      <c r="B165" s="104"/>
      <c r="C165" s="159"/>
      <c r="D165" s="160"/>
      <c r="E165" s="161"/>
      <c r="F165" s="93" t="str">
        <f t="shared" si="7"/>
        <v xml:space="preserve"> </v>
      </c>
      <c r="G165" s="162" t="str">
        <f>ข้อมูลรายการ!$A$8</f>
        <v>เงินอื่น ๆ (เงินบริจาคอื่น ๆ)</v>
      </c>
      <c r="H165" s="163"/>
      <c r="I165" s="66">
        <f>SUMIF(I135:I154,G165,F135:F154)</f>
        <v>0</v>
      </c>
    </row>
    <row r="166" spans="1:9" ht="18.95" customHeight="1" x14ac:dyDescent="0.2">
      <c r="A166" s="74"/>
      <c r="B166" s="104"/>
      <c r="C166" s="159"/>
      <c r="D166" s="160"/>
      <c r="E166" s="161"/>
      <c r="F166" s="94"/>
      <c r="G166" s="162"/>
      <c r="H166" s="163"/>
      <c r="I166" s="75"/>
    </row>
    <row r="167" spans="1:9" ht="18.95" customHeight="1" x14ac:dyDescent="0.2">
      <c r="A167" s="76"/>
      <c r="B167" s="105"/>
      <c r="C167" s="164"/>
      <c r="D167" s="165"/>
      <c r="E167" s="166"/>
      <c r="F167" s="77"/>
      <c r="G167" s="167"/>
      <c r="H167" s="168"/>
      <c r="I167" s="78"/>
    </row>
    <row r="168" spans="1:9" ht="18.95" customHeight="1" x14ac:dyDescent="0.2">
      <c r="A168" s="147" t="s">
        <v>22</v>
      </c>
      <c r="B168" s="149"/>
      <c r="C168" s="151">
        <f>SUM(C158:E167)</f>
        <v>0</v>
      </c>
      <c r="D168" s="152"/>
      <c r="E168" s="153"/>
      <c r="F168" s="147" t="s">
        <v>23</v>
      </c>
      <c r="G168" s="148"/>
      <c r="H168" s="149"/>
      <c r="I168" s="67">
        <f>SUM(I158:I167)</f>
        <v>0</v>
      </c>
    </row>
    <row r="169" spans="1:9" ht="18.95" customHeight="1" x14ac:dyDescent="0.2">
      <c r="A169" s="63"/>
      <c r="B169" s="106"/>
      <c r="C169" s="79"/>
      <c r="D169" s="79"/>
      <c r="E169" s="80"/>
      <c r="F169" s="80"/>
      <c r="G169" s="88"/>
      <c r="H169" s="63"/>
      <c r="I169" s="68"/>
    </row>
    <row r="170" spans="1:9" ht="18.95" customHeight="1" x14ac:dyDescent="0.2">
      <c r="A170" s="53"/>
      <c r="B170" s="107"/>
      <c r="C170" s="53"/>
      <c r="D170" s="81"/>
      <c r="G170" s="89"/>
      <c r="H170" s="176" t="s">
        <v>53</v>
      </c>
      <c r="I170" s="176"/>
    </row>
    <row r="171" spans="1:9" ht="18.95" customHeight="1" x14ac:dyDescent="0.2">
      <c r="A171" s="53"/>
      <c r="B171" s="107"/>
      <c r="C171" s="53"/>
      <c r="D171" s="81"/>
      <c r="G171" s="89"/>
      <c r="H171" s="175" t="s">
        <v>56</v>
      </c>
      <c r="I171" s="175"/>
    </row>
    <row r="172" spans="1:9" ht="18.95" customHeight="1" x14ac:dyDescent="0.2">
      <c r="A172" s="54"/>
      <c r="B172" s="108"/>
      <c r="C172" s="54"/>
      <c r="D172" s="83"/>
      <c r="G172" s="90"/>
      <c r="H172" s="84"/>
      <c r="I172" s="84"/>
    </row>
    <row r="173" spans="1:9" ht="18.95" customHeight="1" x14ac:dyDescent="0.2">
      <c r="A173" s="150" t="str">
        <f>A130</f>
        <v>โรงเรียนเทพลีลา</v>
      </c>
      <c r="B173" s="150"/>
      <c r="C173" s="150"/>
      <c r="D173" s="150"/>
      <c r="E173" s="150"/>
      <c r="F173" s="150"/>
      <c r="G173" s="150"/>
      <c r="H173" s="150"/>
      <c r="I173" s="150"/>
    </row>
    <row r="174" spans="1:9" ht="18.95" customHeight="1" x14ac:dyDescent="0.2">
      <c r="A174" s="150" t="str">
        <f>A131</f>
        <v>แบบของบประมาณเพื่อดำเนินการ  ปีงบประมาณ 2562</v>
      </c>
      <c r="B174" s="150"/>
      <c r="C174" s="150"/>
      <c r="D174" s="150"/>
      <c r="E174" s="150"/>
      <c r="F174" s="150"/>
      <c r="G174" s="150"/>
      <c r="H174" s="150"/>
      <c r="I174" s="150"/>
    </row>
    <row r="175" spans="1:9" ht="18.95" customHeight="1" x14ac:dyDescent="0.2">
      <c r="A175" s="177" t="s">
        <v>57</v>
      </c>
      <c r="B175" s="177"/>
      <c r="C175" s="177"/>
      <c r="D175" s="177"/>
      <c r="E175" s="177"/>
      <c r="F175" s="177"/>
      <c r="G175" s="177"/>
      <c r="H175" s="177"/>
      <c r="I175" s="177"/>
    </row>
    <row r="176" spans="1:9" ht="18.95" customHeight="1" x14ac:dyDescent="0.2">
      <c r="A176" s="178" t="s">
        <v>8</v>
      </c>
      <c r="B176" s="180" t="s">
        <v>9</v>
      </c>
      <c r="C176" s="182" t="s">
        <v>10</v>
      </c>
      <c r="D176" s="183"/>
      <c r="E176" s="69" t="s">
        <v>11</v>
      </c>
      <c r="F176" s="138" t="s">
        <v>10</v>
      </c>
      <c r="G176" s="139"/>
      <c r="H176" s="178" t="s">
        <v>12</v>
      </c>
      <c r="I176" s="178" t="s">
        <v>46</v>
      </c>
    </row>
    <row r="177" spans="1:9" ht="18.95" customHeight="1" x14ac:dyDescent="0.2">
      <c r="A177" s="179"/>
      <c r="B177" s="181"/>
      <c r="C177" s="184" t="s">
        <v>13</v>
      </c>
      <c r="D177" s="185"/>
      <c r="E177" s="70" t="s">
        <v>13</v>
      </c>
      <c r="F177" s="140" t="s">
        <v>14</v>
      </c>
      <c r="G177" s="141"/>
      <c r="H177" s="179"/>
      <c r="I177" s="179"/>
    </row>
    <row r="178" spans="1:9" ht="18.75" customHeight="1" x14ac:dyDescent="0.2">
      <c r="A178" s="95"/>
      <c r="B178" s="98"/>
      <c r="C178" s="96"/>
      <c r="D178" s="111"/>
      <c r="E178" s="97"/>
      <c r="F178" s="136">
        <f>C178*E178</f>
        <v>0</v>
      </c>
      <c r="G178" s="137"/>
      <c r="H178" s="62"/>
      <c r="I178" s="57"/>
    </row>
    <row r="179" spans="1:9" ht="18.95" customHeight="1" x14ac:dyDescent="0.2">
      <c r="A179" s="95"/>
      <c r="B179" s="99"/>
      <c r="C179" s="96"/>
      <c r="D179" s="111"/>
      <c r="E179" s="97"/>
      <c r="F179" s="136">
        <f t="shared" ref="F179:F197" si="8">C179*E179</f>
        <v>0</v>
      </c>
      <c r="G179" s="137"/>
      <c r="H179" s="62"/>
      <c r="I179" s="57"/>
    </row>
    <row r="180" spans="1:9" ht="18.95" customHeight="1" x14ac:dyDescent="0.2">
      <c r="A180" s="71"/>
      <c r="B180" s="100"/>
      <c r="C180" s="96"/>
      <c r="D180" s="111"/>
      <c r="E180" s="97"/>
      <c r="F180" s="136">
        <f t="shared" si="8"/>
        <v>0</v>
      </c>
      <c r="G180" s="137"/>
      <c r="H180" s="62"/>
      <c r="I180" s="57"/>
    </row>
    <row r="181" spans="1:9" ht="18.95" customHeight="1" x14ac:dyDescent="0.2">
      <c r="A181" s="71"/>
      <c r="B181" s="100"/>
      <c r="C181" s="96"/>
      <c r="D181" s="111"/>
      <c r="E181" s="97"/>
      <c r="F181" s="136">
        <f t="shared" si="8"/>
        <v>0</v>
      </c>
      <c r="G181" s="137"/>
      <c r="H181" s="62"/>
      <c r="I181" s="57"/>
    </row>
    <row r="182" spans="1:9" ht="18.95" customHeight="1" x14ac:dyDescent="0.2">
      <c r="A182" s="71"/>
      <c r="B182" s="100"/>
      <c r="C182" s="96"/>
      <c r="D182" s="111"/>
      <c r="E182" s="97"/>
      <c r="F182" s="136">
        <f t="shared" si="8"/>
        <v>0</v>
      </c>
      <c r="G182" s="137"/>
      <c r="H182" s="62"/>
      <c r="I182" s="57"/>
    </row>
    <row r="183" spans="1:9" ht="18.95" customHeight="1" x14ac:dyDescent="0.2">
      <c r="A183" s="71"/>
      <c r="B183" s="100"/>
      <c r="C183" s="96"/>
      <c r="D183" s="111"/>
      <c r="E183" s="97"/>
      <c r="F183" s="136">
        <f t="shared" si="8"/>
        <v>0</v>
      </c>
      <c r="G183" s="137"/>
      <c r="H183" s="62"/>
      <c r="I183" s="57"/>
    </row>
    <row r="184" spans="1:9" ht="18.95" customHeight="1" x14ac:dyDescent="0.2">
      <c r="A184" s="71"/>
      <c r="B184" s="100"/>
      <c r="C184" s="96"/>
      <c r="D184" s="111"/>
      <c r="E184" s="97"/>
      <c r="F184" s="136">
        <f t="shared" si="8"/>
        <v>0</v>
      </c>
      <c r="G184" s="137"/>
      <c r="H184" s="62"/>
      <c r="I184" s="57"/>
    </row>
    <row r="185" spans="1:9" ht="18.95" customHeight="1" x14ac:dyDescent="0.2">
      <c r="A185" s="71"/>
      <c r="B185" s="100"/>
      <c r="C185" s="96"/>
      <c r="D185" s="111"/>
      <c r="E185" s="97"/>
      <c r="F185" s="136">
        <f t="shared" si="8"/>
        <v>0</v>
      </c>
      <c r="G185" s="137"/>
      <c r="H185" s="62"/>
      <c r="I185" s="57"/>
    </row>
    <row r="186" spans="1:9" ht="18.95" customHeight="1" x14ac:dyDescent="0.2">
      <c r="A186" s="71"/>
      <c r="B186" s="100"/>
      <c r="C186" s="96"/>
      <c r="D186" s="111"/>
      <c r="E186" s="97"/>
      <c r="F186" s="136">
        <f t="shared" si="8"/>
        <v>0</v>
      </c>
      <c r="G186" s="137"/>
      <c r="H186" s="62"/>
      <c r="I186" s="57"/>
    </row>
    <row r="187" spans="1:9" ht="18.95" customHeight="1" x14ac:dyDescent="0.2">
      <c r="A187" s="71"/>
      <c r="B187" s="100"/>
      <c r="C187" s="96"/>
      <c r="D187" s="111"/>
      <c r="E187" s="97"/>
      <c r="F187" s="136">
        <f t="shared" si="8"/>
        <v>0</v>
      </c>
      <c r="G187" s="137"/>
      <c r="H187" s="62"/>
      <c r="I187" s="57"/>
    </row>
    <row r="188" spans="1:9" ht="18.95" customHeight="1" x14ac:dyDescent="0.2">
      <c r="A188" s="71"/>
      <c r="B188" s="100"/>
      <c r="C188" s="96"/>
      <c r="D188" s="111"/>
      <c r="E188" s="97"/>
      <c r="F188" s="136">
        <f t="shared" si="8"/>
        <v>0</v>
      </c>
      <c r="G188" s="137"/>
      <c r="H188" s="62"/>
      <c r="I188" s="57"/>
    </row>
    <row r="189" spans="1:9" ht="18.95" customHeight="1" x14ac:dyDescent="0.2">
      <c r="A189" s="71"/>
      <c r="B189" s="100"/>
      <c r="C189" s="62"/>
      <c r="D189" s="72"/>
      <c r="E189" s="110"/>
      <c r="F189" s="136">
        <f t="shared" si="8"/>
        <v>0</v>
      </c>
      <c r="G189" s="137"/>
      <c r="H189" s="62"/>
      <c r="I189" s="57"/>
    </row>
    <row r="190" spans="1:9" ht="18.95" customHeight="1" x14ac:dyDescent="0.2">
      <c r="A190" s="71"/>
      <c r="B190" s="100"/>
      <c r="C190" s="62"/>
      <c r="D190" s="72"/>
      <c r="E190" s="110"/>
      <c r="F190" s="136">
        <f t="shared" si="8"/>
        <v>0</v>
      </c>
      <c r="G190" s="137"/>
      <c r="H190" s="62"/>
      <c r="I190" s="57"/>
    </row>
    <row r="191" spans="1:9" ht="18.95" customHeight="1" x14ac:dyDescent="0.2">
      <c r="A191" s="71"/>
      <c r="B191" s="100"/>
      <c r="C191" s="62"/>
      <c r="D191" s="72"/>
      <c r="E191" s="110"/>
      <c r="F191" s="136">
        <f t="shared" si="8"/>
        <v>0</v>
      </c>
      <c r="G191" s="137"/>
      <c r="H191" s="62"/>
      <c r="I191" s="57"/>
    </row>
    <row r="192" spans="1:9" ht="18.95" customHeight="1" x14ac:dyDescent="0.2">
      <c r="A192" s="71"/>
      <c r="B192" s="100"/>
      <c r="C192" s="62"/>
      <c r="D192" s="72"/>
      <c r="E192" s="110"/>
      <c r="F192" s="136">
        <f t="shared" si="8"/>
        <v>0</v>
      </c>
      <c r="G192" s="137"/>
      <c r="H192" s="62"/>
      <c r="I192" s="57"/>
    </row>
    <row r="193" spans="1:9" ht="18.95" customHeight="1" x14ac:dyDescent="0.2">
      <c r="A193" s="71"/>
      <c r="B193" s="100"/>
      <c r="C193" s="62"/>
      <c r="D193" s="72"/>
      <c r="E193" s="110"/>
      <c r="F193" s="136">
        <f t="shared" si="8"/>
        <v>0</v>
      </c>
      <c r="G193" s="137"/>
      <c r="H193" s="62"/>
      <c r="I193" s="57"/>
    </row>
    <row r="194" spans="1:9" ht="18.95" customHeight="1" x14ac:dyDescent="0.2">
      <c r="A194" s="71"/>
      <c r="B194" s="100"/>
      <c r="C194" s="62"/>
      <c r="D194" s="72"/>
      <c r="E194" s="110"/>
      <c r="F194" s="136">
        <f t="shared" si="8"/>
        <v>0</v>
      </c>
      <c r="G194" s="137"/>
      <c r="H194" s="62"/>
      <c r="I194" s="57"/>
    </row>
    <row r="195" spans="1:9" ht="18.95" customHeight="1" x14ac:dyDescent="0.2">
      <c r="A195" s="71"/>
      <c r="B195" s="100"/>
      <c r="C195" s="62"/>
      <c r="D195" s="72"/>
      <c r="E195" s="110"/>
      <c r="F195" s="136">
        <f t="shared" si="8"/>
        <v>0</v>
      </c>
      <c r="G195" s="137"/>
      <c r="H195" s="62"/>
      <c r="I195" s="57"/>
    </row>
    <row r="196" spans="1:9" ht="18.95" customHeight="1" x14ac:dyDescent="0.2">
      <c r="A196" s="71"/>
      <c r="B196" s="100"/>
      <c r="C196" s="62"/>
      <c r="D196" s="72"/>
      <c r="E196" s="110"/>
      <c r="F196" s="136">
        <f t="shared" si="8"/>
        <v>0</v>
      </c>
      <c r="G196" s="137"/>
      <c r="H196" s="62"/>
      <c r="I196" s="57"/>
    </row>
    <row r="197" spans="1:9" ht="18.95" customHeight="1" x14ac:dyDescent="0.2">
      <c r="A197" s="71"/>
      <c r="B197" s="100"/>
      <c r="C197" s="62"/>
      <c r="D197" s="72"/>
      <c r="E197" s="110"/>
      <c r="F197" s="136">
        <f t="shared" si="8"/>
        <v>0</v>
      </c>
      <c r="G197" s="137"/>
      <c r="H197" s="62"/>
      <c r="I197" s="57"/>
    </row>
    <row r="198" spans="1:9" ht="18.95" customHeight="1" x14ac:dyDescent="0.2">
      <c r="A198" s="169" t="s">
        <v>15</v>
      </c>
      <c r="B198" s="170"/>
      <c r="C198" s="170"/>
      <c r="D198" s="170"/>
      <c r="E198" s="171"/>
      <c r="F198" s="142">
        <f>SUM(F178:F197)</f>
        <v>0</v>
      </c>
      <c r="G198" s="143"/>
      <c r="H198" s="172"/>
      <c r="I198" s="173"/>
    </row>
    <row r="199" spans="1:9" ht="18.95" customHeight="1" x14ac:dyDescent="0.2">
      <c r="A199" s="174" t="s">
        <v>16</v>
      </c>
      <c r="B199" s="174"/>
      <c r="C199" s="174"/>
      <c r="D199" s="174"/>
      <c r="E199" s="174"/>
      <c r="F199" s="174"/>
      <c r="G199" s="174"/>
      <c r="H199" s="174"/>
      <c r="I199" s="174"/>
    </row>
    <row r="200" spans="1:9" ht="18.95" customHeight="1" x14ac:dyDescent="0.2">
      <c r="A200" s="64" t="s">
        <v>17</v>
      </c>
      <c r="B200" s="101" t="s">
        <v>12</v>
      </c>
      <c r="C200" s="144" t="s">
        <v>15</v>
      </c>
      <c r="D200" s="145"/>
      <c r="E200" s="146"/>
      <c r="F200" s="144" t="s">
        <v>18</v>
      </c>
      <c r="G200" s="145"/>
      <c r="H200" s="146"/>
      <c r="I200" s="64" t="s">
        <v>19</v>
      </c>
    </row>
    <row r="201" spans="1:9" ht="18.95" customHeight="1" x14ac:dyDescent="0.2">
      <c r="A201" s="73">
        <v>1</v>
      </c>
      <c r="B201" s="102" t="str">
        <f>ข้อมูลรายการ!$B$1</f>
        <v>ค่าตอบแทน</v>
      </c>
      <c r="C201" s="154">
        <f>SUMIF(H178:H197,B201,F178:F197)</f>
        <v>0</v>
      </c>
      <c r="D201" s="155"/>
      <c r="E201" s="156"/>
      <c r="F201" s="92" t="str">
        <f>IF(I201=0," ","X")</f>
        <v xml:space="preserve"> </v>
      </c>
      <c r="G201" s="157" t="str">
        <f>ข้อมูลรายการ!$A$1</f>
        <v>เงินอุดหนุน</v>
      </c>
      <c r="H201" s="158"/>
      <c r="I201" s="65">
        <f>SUMIF(I178:I197,G201,F178:F197)</f>
        <v>0</v>
      </c>
    </row>
    <row r="202" spans="1:9" ht="18.95" customHeight="1" x14ac:dyDescent="0.2">
      <c r="A202" s="74">
        <v>2</v>
      </c>
      <c r="B202" s="103" t="str">
        <f>ข้อมูลรายการ!$B$2</f>
        <v>ค่าใช้สอย</v>
      </c>
      <c r="C202" s="159">
        <f>SUMIF(H178:H197,B202,F178:F197)</f>
        <v>0</v>
      </c>
      <c r="D202" s="160"/>
      <c r="E202" s="161"/>
      <c r="F202" s="93" t="str">
        <f t="shared" ref="F202:F208" si="9">IF(I202=0," ","X")</f>
        <v xml:space="preserve"> </v>
      </c>
      <c r="G202" s="162" t="str">
        <f>ข้อมูลรายการ!$A$2</f>
        <v>เงินสนับสนุนการจัดการศึกษา</v>
      </c>
      <c r="H202" s="163"/>
      <c r="I202" s="66">
        <f>SUMIF(I178:I197,G202,F178:F197)</f>
        <v>0</v>
      </c>
    </row>
    <row r="203" spans="1:9" ht="18.95" customHeight="1" x14ac:dyDescent="0.2">
      <c r="A203" s="74">
        <v>3</v>
      </c>
      <c r="B203" s="103" t="str">
        <f>ข้อมูลรายการ!$B$3</f>
        <v>ค่าวัสดุ</v>
      </c>
      <c r="C203" s="159">
        <f>SUMIF(H178:H197,B203,F178:F197)</f>
        <v>0</v>
      </c>
      <c r="D203" s="160"/>
      <c r="E203" s="161"/>
      <c r="F203" s="93" t="str">
        <f t="shared" si="9"/>
        <v xml:space="preserve"> </v>
      </c>
      <c r="G203" s="162" t="str">
        <f>ข้อมูลรายการ!$A$3</f>
        <v>เงินรายได้ (ระดมทรัพย์)</v>
      </c>
      <c r="H203" s="163"/>
      <c r="I203" s="66">
        <f>SUMIF(I178:I197,G203,F178:F197)</f>
        <v>0</v>
      </c>
    </row>
    <row r="204" spans="1:9" ht="18.95" customHeight="1" x14ac:dyDescent="0.2">
      <c r="A204" s="74">
        <v>4</v>
      </c>
      <c r="B204" s="103" t="str">
        <f>ข้อมูลรายการ!$B$4</f>
        <v>ค่าครุภัณฑ์</v>
      </c>
      <c r="C204" s="159">
        <f>SUMIF(H178:H197,B204,F178:F197)</f>
        <v>0</v>
      </c>
      <c r="D204" s="160"/>
      <c r="E204" s="161"/>
      <c r="F204" s="93" t="str">
        <f t="shared" si="9"/>
        <v xml:space="preserve"> </v>
      </c>
      <c r="G204" s="162" t="str">
        <f>ข้อมูลรายการ!$A$4</f>
        <v>เงินรายได้ (ทั่วไป)</v>
      </c>
      <c r="H204" s="163"/>
      <c r="I204" s="66">
        <f>SUMIF(I178:I197,G204,F178:F197)</f>
        <v>0</v>
      </c>
    </row>
    <row r="205" spans="1:9" ht="18.95" customHeight="1" x14ac:dyDescent="0.2">
      <c r="A205" s="74">
        <v>5</v>
      </c>
      <c r="B205" s="103" t="str">
        <f>ข้อมูลรายการ!$B$5</f>
        <v>ค่าที่ดินและสิ่งก่อสร้าง</v>
      </c>
      <c r="C205" s="159">
        <f>SUMIF(H178:H197,B205,F178:F197)</f>
        <v>0</v>
      </c>
      <c r="D205" s="160"/>
      <c r="E205" s="161"/>
      <c r="F205" s="93" t="str">
        <f t="shared" si="9"/>
        <v xml:space="preserve"> </v>
      </c>
      <c r="G205" s="162" t="str">
        <f>ข้อมูลรายการ!$A$5</f>
        <v>เงินอื่น ๆ (เงินสวัสดิการ)</v>
      </c>
      <c r="H205" s="163"/>
      <c r="I205" s="66">
        <f>SUMIF(I178:I197,G205,F178:F197)</f>
        <v>0</v>
      </c>
    </row>
    <row r="206" spans="1:9" ht="18.95" customHeight="1" x14ac:dyDescent="0.2">
      <c r="A206" s="74">
        <v>6</v>
      </c>
      <c r="B206" s="104" t="str">
        <f>ข้อมูลรายการ!$B$6</f>
        <v>ค่าใช้จ่ายอื่น ๆ</v>
      </c>
      <c r="C206" s="159">
        <f>SUMIF(H178:H197,B206,F178:F197)</f>
        <v>0</v>
      </c>
      <c r="D206" s="160"/>
      <c r="E206" s="161"/>
      <c r="F206" s="93" t="str">
        <f t="shared" si="9"/>
        <v xml:space="preserve"> </v>
      </c>
      <c r="G206" s="162" t="str">
        <f>ข้อมูลรายการ!$A$6</f>
        <v>เงินอื่น ๆ (เงินสมาคมฯ)</v>
      </c>
      <c r="H206" s="163"/>
      <c r="I206" s="66">
        <f>SUMIF(I178:I197,G206,F178:F197)</f>
        <v>0</v>
      </c>
    </row>
    <row r="207" spans="1:9" ht="18.95" customHeight="1" x14ac:dyDescent="0.2">
      <c r="A207" s="74"/>
      <c r="B207" s="104"/>
      <c r="C207" s="159"/>
      <c r="D207" s="160"/>
      <c r="E207" s="161"/>
      <c r="F207" s="93" t="str">
        <f t="shared" si="9"/>
        <v xml:space="preserve"> </v>
      </c>
      <c r="G207" s="162" t="str">
        <f>ข้อมูลรายการ!$A$7</f>
        <v>เงินอื่น ๆ (เงินระดมเฉพาะกิจกรรม)</v>
      </c>
      <c r="H207" s="163"/>
      <c r="I207" s="66">
        <f>SUMIF(I178:I197,G207,F178:F197)</f>
        <v>0</v>
      </c>
    </row>
    <row r="208" spans="1:9" ht="18.95" customHeight="1" x14ac:dyDescent="0.2">
      <c r="A208" s="74"/>
      <c r="B208" s="104"/>
      <c r="C208" s="159"/>
      <c r="D208" s="160"/>
      <c r="E208" s="161"/>
      <c r="F208" s="93" t="str">
        <f t="shared" si="9"/>
        <v xml:space="preserve"> </v>
      </c>
      <c r="G208" s="162" t="str">
        <f>ข้อมูลรายการ!$A$8</f>
        <v>เงินอื่น ๆ (เงินบริจาคอื่น ๆ)</v>
      </c>
      <c r="H208" s="163"/>
      <c r="I208" s="66">
        <f>SUMIF(I178:I197,G208,F178:F197)</f>
        <v>0</v>
      </c>
    </row>
    <row r="209" spans="1:9" ht="18.95" customHeight="1" x14ac:dyDescent="0.2">
      <c r="A209" s="74"/>
      <c r="B209" s="104"/>
      <c r="C209" s="159"/>
      <c r="D209" s="160"/>
      <c r="E209" s="161"/>
      <c r="F209" s="94"/>
      <c r="G209" s="162"/>
      <c r="H209" s="163"/>
      <c r="I209" s="75"/>
    </row>
    <row r="210" spans="1:9" ht="18.95" customHeight="1" x14ac:dyDescent="0.2">
      <c r="A210" s="76"/>
      <c r="B210" s="105"/>
      <c r="C210" s="164"/>
      <c r="D210" s="165"/>
      <c r="E210" s="166"/>
      <c r="F210" s="77"/>
      <c r="G210" s="167"/>
      <c r="H210" s="168"/>
      <c r="I210" s="78"/>
    </row>
    <row r="211" spans="1:9" ht="18.95" customHeight="1" x14ac:dyDescent="0.2">
      <c r="A211" s="147" t="s">
        <v>22</v>
      </c>
      <c r="B211" s="149"/>
      <c r="C211" s="151">
        <f>SUM(C201:E210)</f>
        <v>0</v>
      </c>
      <c r="D211" s="152"/>
      <c r="E211" s="153"/>
      <c r="F211" s="147" t="s">
        <v>23</v>
      </c>
      <c r="G211" s="148"/>
      <c r="H211" s="149"/>
      <c r="I211" s="67">
        <f>SUM(I201:I210)</f>
        <v>0</v>
      </c>
    </row>
    <row r="212" spans="1:9" ht="18.95" customHeight="1" x14ac:dyDescent="0.2">
      <c r="A212" s="63"/>
      <c r="B212" s="106"/>
      <c r="C212" s="79"/>
      <c r="D212" s="79"/>
      <c r="E212" s="80"/>
      <c r="F212" s="80"/>
      <c r="G212" s="88"/>
      <c r="H212" s="63"/>
      <c r="I212" s="68"/>
    </row>
    <row r="213" spans="1:9" ht="18.95" customHeight="1" x14ac:dyDescent="0.2">
      <c r="A213" s="53"/>
      <c r="B213" s="107"/>
      <c r="C213" s="53"/>
      <c r="D213" s="81"/>
      <c r="G213" s="89"/>
      <c r="H213" s="176" t="s">
        <v>53</v>
      </c>
      <c r="I213" s="176"/>
    </row>
    <row r="214" spans="1:9" ht="18.95" customHeight="1" x14ac:dyDescent="0.2">
      <c r="A214" s="53"/>
      <c r="B214" s="107"/>
      <c r="C214" s="53"/>
      <c r="D214" s="81"/>
      <c r="G214" s="89"/>
      <c r="H214" s="175" t="s">
        <v>56</v>
      </c>
      <c r="I214" s="175"/>
    </row>
    <row r="215" spans="1:9" ht="18.95" customHeight="1" x14ac:dyDescent="0.2">
      <c r="A215" s="54"/>
      <c r="B215" s="108"/>
      <c r="C215" s="54"/>
      <c r="D215" s="83"/>
      <c r="G215" s="90"/>
      <c r="H215" s="84"/>
      <c r="I215" s="84"/>
    </row>
    <row r="216" spans="1:9" ht="18.95" customHeight="1" x14ac:dyDescent="0.2">
      <c r="A216" s="150" t="str">
        <f>A173</f>
        <v>โรงเรียนเทพลีลา</v>
      </c>
      <c r="B216" s="150"/>
      <c r="C216" s="150"/>
      <c r="D216" s="150"/>
      <c r="E216" s="150"/>
      <c r="F216" s="150"/>
      <c r="G216" s="150"/>
      <c r="H216" s="150"/>
      <c r="I216" s="150"/>
    </row>
    <row r="217" spans="1:9" ht="18.95" customHeight="1" x14ac:dyDescent="0.2">
      <c r="A217" s="150" t="str">
        <f>A174</f>
        <v>แบบของบประมาณเพื่อดำเนินการ  ปีงบประมาณ 2562</v>
      </c>
      <c r="B217" s="150"/>
      <c r="C217" s="150"/>
      <c r="D217" s="150"/>
      <c r="E217" s="150"/>
      <c r="F217" s="150"/>
      <c r="G217" s="150"/>
      <c r="H217" s="150"/>
      <c r="I217" s="150"/>
    </row>
    <row r="218" spans="1:9" ht="18.95" customHeight="1" x14ac:dyDescent="0.2">
      <c r="A218" s="177" t="s">
        <v>57</v>
      </c>
      <c r="B218" s="177"/>
      <c r="C218" s="177"/>
      <c r="D218" s="177"/>
      <c r="E218" s="177"/>
      <c r="F218" s="177"/>
      <c r="G218" s="177"/>
      <c r="H218" s="177"/>
      <c r="I218" s="177"/>
    </row>
    <row r="219" spans="1:9" ht="18.95" customHeight="1" x14ac:dyDescent="0.2">
      <c r="A219" s="178" t="s">
        <v>8</v>
      </c>
      <c r="B219" s="180" t="s">
        <v>9</v>
      </c>
      <c r="C219" s="182" t="s">
        <v>10</v>
      </c>
      <c r="D219" s="183"/>
      <c r="E219" s="69" t="s">
        <v>11</v>
      </c>
      <c r="F219" s="138" t="s">
        <v>10</v>
      </c>
      <c r="G219" s="139"/>
      <c r="H219" s="178" t="s">
        <v>12</v>
      </c>
      <c r="I219" s="178" t="s">
        <v>46</v>
      </c>
    </row>
    <row r="220" spans="1:9" ht="18.95" customHeight="1" x14ac:dyDescent="0.2">
      <c r="A220" s="179"/>
      <c r="B220" s="181"/>
      <c r="C220" s="184" t="s">
        <v>13</v>
      </c>
      <c r="D220" s="185"/>
      <c r="E220" s="70" t="s">
        <v>13</v>
      </c>
      <c r="F220" s="140" t="s">
        <v>14</v>
      </c>
      <c r="G220" s="141"/>
      <c r="H220" s="179"/>
      <c r="I220" s="179"/>
    </row>
    <row r="221" spans="1:9" ht="18.95" customHeight="1" x14ac:dyDescent="0.2">
      <c r="A221" s="95"/>
      <c r="B221" s="98"/>
      <c r="C221" s="96"/>
      <c r="D221" s="111"/>
      <c r="E221" s="97"/>
      <c r="F221" s="136">
        <f>C221*E221</f>
        <v>0</v>
      </c>
      <c r="G221" s="137"/>
      <c r="H221" s="62"/>
      <c r="I221" s="57"/>
    </row>
    <row r="222" spans="1:9" ht="18.95" customHeight="1" x14ac:dyDescent="0.2">
      <c r="A222" s="95"/>
      <c r="B222" s="99"/>
      <c r="C222" s="96"/>
      <c r="D222" s="111"/>
      <c r="E222" s="97"/>
      <c r="F222" s="136">
        <f t="shared" ref="F222:F240" si="10">C222*E222</f>
        <v>0</v>
      </c>
      <c r="G222" s="137"/>
      <c r="H222" s="62"/>
      <c r="I222" s="57"/>
    </row>
    <row r="223" spans="1:9" ht="18.95" customHeight="1" x14ac:dyDescent="0.2">
      <c r="A223" s="71"/>
      <c r="B223" s="100"/>
      <c r="C223" s="96"/>
      <c r="D223" s="111"/>
      <c r="E223" s="97"/>
      <c r="F223" s="136">
        <f t="shared" si="10"/>
        <v>0</v>
      </c>
      <c r="G223" s="137"/>
      <c r="H223" s="62"/>
      <c r="I223" s="57"/>
    </row>
    <row r="224" spans="1:9" ht="18.95" customHeight="1" x14ac:dyDescent="0.2">
      <c r="A224" s="71"/>
      <c r="B224" s="100"/>
      <c r="C224" s="96"/>
      <c r="D224" s="111"/>
      <c r="E224" s="97"/>
      <c r="F224" s="136">
        <f t="shared" si="10"/>
        <v>0</v>
      </c>
      <c r="G224" s="137"/>
      <c r="H224" s="62"/>
      <c r="I224" s="57"/>
    </row>
    <row r="225" spans="1:9" ht="18.95" customHeight="1" x14ac:dyDescent="0.2">
      <c r="A225" s="71"/>
      <c r="B225" s="100"/>
      <c r="C225" s="96"/>
      <c r="D225" s="111"/>
      <c r="E225" s="97"/>
      <c r="F225" s="136">
        <f t="shared" si="10"/>
        <v>0</v>
      </c>
      <c r="G225" s="137"/>
      <c r="H225" s="62"/>
      <c r="I225" s="57"/>
    </row>
    <row r="226" spans="1:9" ht="18.95" customHeight="1" x14ac:dyDescent="0.2">
      <c r="A226" s="71"/>
      <c r="B226" s="100"/>
      <c r="C226" s="96"/>
      <c r="D226" s="111"/>
      <c r="E226" s="97"/>
      <c r="F226" s="136">
        <f t="shared" si="10"/>
        <v>0</v>
      </c>
      <c r="G226" s="137"/>
      <c r="H226" s="62"/>
      <c r="I226" s="57"/>
    </row>
    <row r="227" spans="1:9" ht="18.95" customHeight="1" x14ac:dyDescent="0.2">
      <c r="A227" s="71"/>
      <c r="B227" s="100"/>
      <c r="C227" s="96"/>
      <c r="D227" s="111"/>
      <c r="E227" s="97"/>
      <c r="F227" s="136">
        <f t="shared" si="10"/>
        <v>0</v>
      </c>
      <c r="G227" s="137"/>
      <c r="H227" s="62"/>
      <c r="I227" s="57"/>
    </row>
    <row r="228" spans="1:9" ht="18.95" customHeight="1" x14ac:dyDescent="0.2">
      <c r="A228" s="71"/>
      <c r="B228" s="100"/>
      <c r="C228" s="96"/>
      <c r="D228" s="111"/>
      <c r="E228" s="97"/>
      <c r="F228" s="136">
        <f t="shared" si="10"/>
        <v>0</v>
      </c>
      <c r="G228" s="137"/>
      <c r="H228" s="62"/>
      <c r="I228" s="57"/>
    </row>
    <row r="229" spans="1:9" ht="18.95" customHeight="1" x14ac:dyDescent="0.2">
      <c r="A229" s="71"/>
      <c r="B229" s="100"/>
      <c r="C229" s="96"/>
      <c r="D229" s="111"/>
      <c r="E229" s="97"/>
      <c r="F229" s="136">
        <f t="shared" si="10"/>
        <v>0</v>
      </c>
      <c r="G229" s="137"/>
      <c r="H229" s="62"/>
      <c r="I229" s="57"/>
    </row>
    <row r="230" spans="1:9" ht="18.95" customHeight="1" x14ac:dyDescent="0.2">
      <c r="A230" s="71"/>
      <c r="B230" s="100"/>
      <c r="C230" s="96"/>
      <c r="D230" s="111"/>
      <c r="E230" s="97"/>
      <c r="F230" s="136">
        <f t="shared" si="10"/>
        <v>0</v>
      </c>
      <c r="G230" s="137"/>
      <c r="H230" s="62"/>
      <c r="I230" s="57"/>
    </row>
    <row r="231" spans="1:9" ht="18.95" customHeight="1" x14ac:dyDescent="0.2">
      <c r="A231" s="71"/>
      <c r="B231" s="100"/>
      <c r="C231" s="96"/>
      <c r="D231" s="111"/>
      <c r="E231" s="97"/>
      <c r="F231" s="136">
        <f t="shared" si="10"/>
        <v>0</v>
      </c>
      <c r="G231" s="137"/>
      <c r="H231" s="62"/>
      <c r="I231" s="57"/>
    </row>
    <row r="232" spans="1:9" ht="18.95" customHeight="1" x14ac:dyDescent="0.2">
      <c r="A232" s="71"/>
      <c r="B232" s="100"/>
      <c r="C232" s="62"/>
      <c r="D232" s="72"/>
      <c r="E232" s="110"/>
      <c r="F232" s="136">
        <f t="shared" si="10"/>
        <v>0</v>
      </c>
      <c r="G232" s="137"/>
      <c r="H232" s="62"/>
      <c r="I232" s="57"/>
    </row>
    <row r="233" spans="1:9" ht="18.95" customHeight="1" x14ac:dyDescent="0.2">
      <c r="A233" s="71"/>
      <c r="B233" s="100"/>
      <c r="C233" s="62"/>
      <c r="D233" s="72"/>
      <c r="E233" s="110"/>
      <c r="F233" s="136">
        <f t="shared" si="10"/>
        <v>0</v>
      </c>
      <c r="G233" s="137"/>
      <c r="H233" s="62"/>
      <c r="I233" s="57"/>
    </row>
    <row r="234" spans="1:9" ht="18.95" customHeight="1" x14ac:dyDescent="0.2">
      <c r="A234" s="71"/>
      <c r="B234" s="100"/>
      <c r="C234" s="62"/>
      <c r="D234" s="72"/>
      <c r="E234" s="110"/>
      <c r="F234" s="136">
        <f t="shared" si="10"/>
        <v>0</v>
      </c>
      <c r="G234" s="137"/>
      <c r="H234" s="62"/>
      <c r="I234" s="57"/>
    </row>
    <row r="235" spans="1:9" ht="18.95" customHeight="1" x14ac:dyDescent="0.2">
      <c r="A235" s="71"/>
      <c r="B235" s="100"/>
      <c r="C235" s="62"/>
      <c r="D235" s="72"/>
      <c r="E235" s="110"/>
      <c r="F235" s="136">
        <f t="shared" si="10"/>
        <v>0</v>
      </c>
      <c r="G235" s="137"/>
      <c r="H235" s="62"/>
      <c r="I235" s="57"/>
    </row>
    <row r="236" spans="1:9" ht="18.95" customHeight="1" x14ac:dyDescent="0.2">
      <c r="A236" s="71"/>
      <c r="B236" s="100"/>
      <c r="C236" s="62"/>
      <c r="D236" s="72"/>
      <c r="E236" s="110"/>
      <c r="F236" s="136">
        <f t="shared" si="10"/>
        <v>0</v>
      </c>
      <c r="G236" s="137"/>
      <c r="H236" s="62"/>
      <c r="I236" s="57"/>
    </row>
    <row r="237" spans="1:9" ht="18.95" customHeight="1" x14ac:dyDescent="0.2">
      <c r="A237" s="71"/>
      <c r="B237" s="100"/>
      <c r="C237" s="62"/>
      <c r="D237" s="72"/>
      <c r="E237" s="110"/>
      <c r="F237" s="136">
        <f t="shared" si="10"/>
        <v>0</v>
      </c>
      <c r="G237" s="137"/>
      <c r="H237" s="62"/>
      <c r="I237" s="57"/>
    </row>
    <row r="238" spans="1:9" ht="18.95" customHeight="1" x14ac:dyDescent="0.2">
      <c r="A238" s="71"/>
      <c r="B238" s="100"/>
      <c r="C238" s="62"/>
      <c r="D238" s="72"/>
      <c r="E238" s="110"/>
      <c r="F238" s="136">
        <f t="shared" si="10"/>
        <v>0</v>
      </c>
      <c r="G238" s="137"/>
      <c r="H238" s="62"/>
      <c r="I238" s="57"/>
    </row>
    <row r="239" spans="1:9" ht="18.95" customHeight="1" x14ac:dyDescent="0.2">
      <c r="A239" s="71"/>
      <c r="B239" s="100"/>
      <c r="C239" s="62"/>
      <c r="D239" s="72"/>
      <c r="E239" s="110"/>
      <c r="F239" s="136">
        <f t="shared" si="10"/>
        <v>0</v>
      </c>
      <c r="G239" s="137"/>
      <c r="H239" s="62"/>
      <c r="I239" s="57"/>
    </row>
    <row r="240" spans="1:9" ht="18.95" customHeight="1" x14ac:dyDescent="0.2">
      <c r="A240" s="71"/>
      <c r="B240" s="100"/>
      <c r="C240" s="62"/>
      <c r="D240" s="72"/>
      <c r="E240" s="110"/>
      <c r="F240" s="136">
        <f t="shared" si="10"/>
        <v>0</v>
      </c>
      <c r="G240" s="137"/>
      <c r="H240" s="62"/>
      <c r="I240" s="57"/>
    </row>
    <row r="241" spans="1:9" ht="18.95" customHeight="1" x14ac:dyDescent="0.2">
      <c r="A241" s="169" t="s">
        <v>15</v>
      </c>
      <c r="B241" s="170"/>
      <c r="C241" s="170"/>
      <c r="D241" s="170"/>
      <c r="E241" s="171"/>
      <c r="F241" s="142">
        <f>SUM(F221:F240)</f>
        <v>0</v>
      </c>
      <c r="G241" s="143"/>
      <c r="H241" s="172"/>
      <c r="I241" s="173"/>
    </row>
    <row r="242" spans="1:9" ht="18.95" customHeight="1" x14ac:dyDescent="0.2">
      <c r="A242" s="174" t="s">
        <v>16</v>
      </c>
      <c r="B242" s="174"/>
      <c r="C242" s="174"/>
      <c r="D242" s="174"/>
      <c r="E242" s="174"/>
      <c r="F242" s="174"/>
      <c r="G242" s="174"/>
      <c r="H242" s="174"/>
      <c r="I242" s="174"/>
    </row>
    <row r="243" spans="1:9" ht="18.95" customHeight="1" x14ac:dyDescent="0.2">
      <c r="A243" s="64" t="s">
        <v>17</v>
      </c>
      <c r="B243" s="101" t="s">
        <v>12</v>
      </c>
      <c r="C243" s="144" t="s">
        <v>15</v>
      </c>
      <c r="D243" s="145"/>
      <c r="E243" s="146"/>
      <c r="F243" s="144" t="s">
        <v>18</v>
      </c>
      <c r="G243" s="145"/>
      <c r="H243" s="146"/>
      <c r="I243" s="64" t="s">
        <v>19</v>
      </c>
    </row>
    <row r="244" spans="1:9" ht="18.95" customHeight="1" x14ac:dyDescent="0.2">
      <c r="A244" s="73">
        <v>1</v>
      </c>
      <c r="B244" s="102" t="str">
        <f>ข้อมูลรายการ!$B$1</f>
        <v>ค่าตอบแทน</v>
      </c>
      <c r="C244" s="154">
        <f>SUMIF(H221:H240,B244,F221:F240)</f>
        <v>0</v>
      </c>
      <c r="D244" s="155"/>
      <c r="E244" s="156"/>
      <c r="F244" s="92" t="str">
        <f>IF(I244=0," ","X")</f>
        <v xml:space="preserve"> </v>
      </c>
      <c r="G244" s="157" t="str">
        <f>ข้อมูลรายการ!$A$1</f>
        <v>เงินอุดหนุน</v>
      </c>
      <c r="H244" s="158"/>
      <c r="I244" s="65">
        <f>SUMIF(I221:I240,G244,F221:F240)</f>
        <v>0</v>
      </c>
    </row>
    <row r="245" spans="1:9" ht="18.95" customHeight="1" x14ac:dyDescent="0.2">
      <c r="A245" s="74">
        <v>2</v>
      </c>
      <c r="B245" s="103" t="str">
        <f>ข้อมูลรายการ!$B$2</f>
        <v>ค่าใช้สอย</v>
      </c>
      <c r="C245" s="159">
        <f>SUMIF(H221:H240,B245,F221:F240)</f>
        <v>0</v>
      </c>
      <c r="D245" s="160"/>
      <c r="E245" s="161"/>
      <c r="F245" s="93" t="str">
        <f t="shared" ref="F245:F251" si="11">IF(I245=0," ","X")</f>
        <v xml:space="preserve"> </v>
      </c>
      <c r="G245" s="162" t="str">
        <f>ข้อมูลรายการ!$A$2</f>
        <v>เงินสนับสนุนการจัดการศึกษา</v>
      </c>
      <c r="H245" s="163"/>
      <c r="I245" s="66">
        <f>SUMIF(I221:I240,G245,F221:F240)</f>
        <v>0</v>
      </c>
    </row>
    <row r="246" spans="1:9" ht="18.95" customHeight="1" x14ac:dyDescent="0.2">
      <c r="A246" s="74">
        <v>3</v>
      </c>
      <c r="B246" s="103" t="str">
        <f>ข้อมูลรายการ!$B$3</f>
        <v>ค่าวัสดุ</v>
      </c>
      <c r="C246" s="159">
        <f>SUMIF(H221:H240,B246,F221:F240)</f>
        <v>0</v>
      </c>
      <c r="D246" s="160"/>
      <c r="E246" s="161"/>
      <c r="F246" s="93" t="str">
        <f t="shared" si="11"/>
        <v xml:space="preserve"> </v>
      </c>
      <c r="G246" s="162" t="str">
        <f>ข้อมูลรายการ!$A$3</f>
        <v>เงินรายได้ (ระดมทรัพย์)</v>
      </c>
      <c r="H246" s="163"/>
      <c r="I246" s="66">
        <f>SUMIF(I221:I240,G246,F221:F240)</f>
        <v>0</v>
      </c>
    </row>
    <row r="247" spans="1:9" ht="18.95" customHeight="1" x14ac:dyDescent="0.2">
      <c r="A247" s="74">
        <v>4</v>
      </c>
      <c r="B247" s="103" t="str">
        <f>ข้อมูลรายการ!$B$4</f>
        <v>ค่าครุภัณฑ์</v>
      </c>
      <c r="C247" s="159">
        <f>SUMIF(H221:H240,B247,F221:F240)</f>
        <v>0</v>
      </c>
      <c r="D247" s="160"/>
      <c r="E247" s="161"/>
      <c r="F247" s="93" t="str">
        <f t="shared" si="11"/>
        <v xml:space="preserve"> </v>
      </c>
      <c r="G247" s="162" t="str">
        <f>ข้อมูลรายการ!$A$4</f>
        <v>เงินรายได้ (ทั่วไป)</v>
      </c>
      <c r="H247" s="163"/>
      <c r="I247" s="66">
        <f>SUMIF(I221:I240,G247,F221:F240)</f>
        <v>0</v>
      </c>
    </row>
    <row r="248" spans="1:9" ht="18.95" customHeight="1" x14ac:dyDescent="0.2">
      <c r="A248" s="74">
        <v>5</v>
      </c>
      <c r="B248" s="103" t="str">
        <f>ข้อมูลรายการ!$B$5</f>
        <v>ค่าที่ดินและสิ่งก่อสร้าง</v>
      </c>
      <c r="C248" s="159">
        <f>SUMIF(H221:H240,B248,F221:F240)</f>
        <v>0</v>
      </c>
      <c r="D248" s="160"/>
      <c r="E248" s="161"/>
      <c r="F248" s="93" t="str">
        <f t="shared" si="11"/>
        <v xml:space="preserve"> </v>
      </c>
      <c r="G248" s="162" t="str">
        <f>ข้อมูลรายการ!$A$5</f>
        <v>เงินอื่น ๆ (เงินสวัสดิการ)</v>
      </c>
      <c r="H248" s="163"/>
      <c r="I248" s="66">
        <f>SUMIF(I221:I240,G248,F221:F240)</f>
        <v>0</v>
      </c>
    </row>
    <row r="249" spans="1:9" ht="18.95" customHeight="1" x14ac:dyDescent="0.2">
      <c r="A249" s="74">
        <v>6</v>
      </c>
      <c r="B249" s="104" t="str">
        <f>ข้อมูลรายการ!$B$6</f>
        <v>ค่าใช้จ่ายอื่น ๆ</v>
      </c>
      <c r="C249" s="159">
        <f>SUMIF(H221:H240,B249,F221:F240)</f>
        <v>0</v>
      </c>
      <c r="D249" s="160"/>
      <c r="E249" s="161"/>
      <c r="F249" s="93" t="str">
        <f t="shared" si="11"/>
        <v xml:space="preserve"> </v>
      </c>
      <c r="G249" s="162" t="str">
        <f>ข้อมูลรายการ!$A$6</f>
        <v>เงินอื่น ๆ (เงินสมาคมฯ)</v>
      </c>
      <c r="H249" s="163"/>
      <c r="I249" s="66">
        <f>SUMIF(I221:I240,G249,F221:F240)</f>
        <v>0</v>
      </c>
    </row>
    <row r="250" spans="1:9" ht="18.95" customHeight="1" x14ac:dyDescent="0.2">
      <c r="A250" s="74"/>
      <c r="B250" s="104"/>
      <c r="C250" s="159"/>
      <c r="D250" s="160"/>
      <c r="E250" s="161"/>
      <c r="F250" s="93" t="str">
        <f t="shared" si="11"/>
        <v xml:space="preserve"> </v>
      </c>
      <c r="G250" s="162" t="str">
        <f>ข้อมูลรายการ!$A$7</f>
        <v>เงินอื่น ๆ (เงินระดมเฉพาะกิจกรรม)</v>
      </c>
      <c r="H250" s="163"/>
      <c r="I250" s="66">
        <f>SUMIF(I221:I240,G250,F221:F240)</f>
        <v>0</v>
      </c>
    </row>
    <row r="251" spans="1:9" ht="18.95" customHeight="1" x14ac:dyDescent="0.2">
      <c r="A251" s="74"/>
      <c r="B251" s="104"/>
      <c r="C251" s="159"/>
      <c r="D251" s="160"/>
      <c r="E251" s="161"/>
      <c r="F251" s="93" t="str">
        <f t="shared" si="11"/>
        <v xml:space="preserve"> </v>
      </c>
      <c r="G251" s="162" t="str">
        <f>ข้อมูลรายการ!$A$8</f>
        <v>เงินอื่น ๆ (เงินบริจาคอื่น ๆ)</v>
      </c>
      <c r="H251" s="163"/>
      <c r="I251" s="66">
        <f>SUMIF(I221:I240,G251,F221:F240)</f>
        <v>0</v>
      </c>
    </row>
    <row r="252" spans="1:9" ht="18.95" customHeight="1" x14ac:dyDescent="0.2">
      <c r="A252" s="74"/>
      <c r="B252" s="104"/>
      <c r="C252" s="159"/>
      <c r="D252" s="160"/>
      <c r="E252" s="161"/>
      <c r="F252" s="94"/>
      <c r="G252" s="162"/>
      <c r="H252" s="163"/>
      <c r="I252" s="75"/>
    </row>
    <row r="253" spans="1:9" ht="18.95" customHeight="1" x14ac:dyDescent="0.2">
      <c r="A253" s="76"/>
      <c r="B253" s="105"/>
      <c r="C253" s="164"/>
      <c r="D253" s="165"/>
      <c r="E253" s="166"/>
      <c r="F253" s="77"/>
      <c r="G253" s="167"/>
      <c r="H253" s="168"/>
      <c r="I253" s="78"/>
    </row>
    <row r="254" spans="1:9" ht="18.95" customHeight="1" x14ac:dyDescent="0.2">
      <c r="A254" s="147" t="s">
        <v>22</v>
      </c>
      <c r="B254" s="149"/>
      <c r="C254" s="151">
        <f>SUM(C244:E253)</f>
        <v>0</v>
      </c>
      <c r="D254" s="152"/>
      <c r="E254" s="153"/>
      <c r="F254" s="147" t="s">
        <v>23</v>
      </c>
      <c r="G254" s="148"/>
      <c r="H254" s="149"/>
      <c r="I254" s="67">
        <f>SUM(I244:I253)</f>
        <v>0</v>
      </c>
    </row>
    <row r="255" spans="1:9" ht="18.95" customHeight="1" x14ac:dyDescent="0.2">
      <c r="A255" s="63"/>
      <c r="B255" s="106"/>
      <c r="C255" s="79"/>
      <c r="D255" s="79"/>
      <c r="E255" s="80"/>
      <c r="F255" s="80"/>
      <c r="G255" s="88"/>
      <c r="H255" s="63"/>
      <c r="I255" s="68"/>
    </row>
    <row r="256" spans="1:9" ht="18.95" customHeight="1" x14ac:dyDescent="0.2">
      <c r="A256" s="53"/>
      <c r="B256" s="107"/>
      <c r="C256" s="53"/>
      <c r="D256" s="81"/>
      <c r="G256" s="89"/>
      <c r="H256" s="176" t="s">
        <v>53</v>
      </c>
      <c r="I256" s="176"/>
    </row>
    <row r="257" spans="1:9" ht="18.95" customHeight="1" x14ac:dyDescent="0.2">
      <c r="A257" s="53"/>
      <c r="B257" s="107"/>
      <c r="C257" s="53"/>
      <c r="D257" s="81"/>
      <c r="G257" s="89"/>
      <c r="H257" s="175" t="s">
        <v>56</v>
      </c>
      <c r="I257" s="175"/>
    </row>
    <row r="258" spans="1:9" ht="18.95" customHeight="1" x14ac:dyDescent="0.2">
      <c r="A258" s="54"/>
      <c r="B258" s="108"/>
      <c r="C258" s="54"/>
      <c r="D258" s="83"/>
      <c r="G258" s="90"/>
      <c r="H258" s="84"/>
      <c r="I258" s="84"/>
    </row>
    <row r="259" spans="1:9" ht="18.95" customHeight="1" x14ac:dyDescent="0.2">
      <c r="A259" s="150" t="str">
        <f>A216</f>
        <v>โรงเรียนเทพลีลา</v>
      </c>
      <c r="B259" s="150"/>
      <c r="C259" s="150"/>
      <c r="D259" s="150"/>
      <c r="E259" s="150"/>
      <c r="F259" s="150"/>
      <c r="G259" s="150"/>
      <c r="H259" s="150"/>
      <c r="I259" s="150"/>
    </row>
    <row r="260" spans="1:9" ht="18.95" customHeight="1" x14ac:dyDescent="0.2">
      <c r="A260" s="150" t="str">
        <f>A217</f>
        <v>แบบของบประมาณเพื่อดำเนินการ  ปีงบประมาณ 2562</v>
      </c>
      <c r="B260" s="150"/>
      <c r="C260" s="150"/>
      <c r="D260" s="150"/>
      <c r="E260" s="150"/>
      <c r="F260" s="150"/>
      <c r="G260" s="150"/>
      <c r="H260" s="150"/>
      <c r="I260" s="150"/>
    </row>
    <row r="261" spans="1:9" ht="18.95" customHeight="1" x14ac:dyDescent="0.2">
      <c r="A261" s="177" t="s">
        <v>57</v>
      </c>
      <c r="B261" s="177"/>
      <c r="C261" s="177"/>
      <c r="D261" s="177"/>
      <c r="E261" s="177"/>
      <c r="F261" s="177"/>
      <c r="G261" s="177"/>
      <c r="H261" s="177"/>
      <c r="I261" s="177"/>
    </row>
    <row r="262" spans="1:9" ht="18.95" customHeight="1" x14ac:dyDescent="0.2">
      <c r="A262" s="178" t="s">
        <v>8</v>
      </c>
      <c r="B262" s="180" t="s">
        <v>9</v>
      </c>
      <c r="C262" s="182" t="s">
        <v>10</v>
      </c>
      <c r="D262" s="183"/>
      <c r="E262" s="69" t="s">
        <v>11</v>
      </c>
      <c r="F262" s="138" t="s">
        <v>10</v>
      </c>
      <c r="G262" s="139"/>
      <c r="H262" s="178" t="s">
        <v>12</v>
      </c>
      <c r="I262" s="178" t="s">
        <v>46</v>
      </c>
    </row>
    <row r="263" spans="1:9" ht="18.95" customHeight="1" x14ac:dyDescent="0.2">
      <c r="A263" s="179"/>
      <c r="B263" s="181"/>
      <c r="C263" s="184" t="s">
        <v>13</v>
      </c>
      <c r="D263" s="185"/>
      <c r="E263" s="70" t="s">
        <v>13</v>
      </c>
      <c r="F263" s="140" t="s">
        <v>14</v>
      </c>
      <c r="G263" s="141"/>
      <c r="H263" s="179"/>
      <c r="I263" s="179"/>
    </row>
    <row r="264" spans="1:9" ht="18.95" customHeight="1" x14ac:dyDescent="0.2">
      <c r="A264" s="95"/>
      <c r="B264" s="98"/>
      <c r="C264" s="96"/>
      <c r="D264" s="111"/>
      <c r="E264" s="97"/>
      <c r="F264" s="136">
        <f>C264*E264</f>
        <v>0</v>
      </c>
      <c r="G264" s="137"/>
      <c r="H264" s="62"/>
      <c r="I264" s="57"/>
    </row>
    <row r="265" spans="1:9" ht="18.95" customHeight="1" x14ac:dyDescent="0.2">
      <c r="A265" s="95"/>
      <c r="B265" s="99"/>
      <c r="C265" s="96"/>
      <c r="D265" s="111"/>
      <c r="E265" s="97"/>
      <c r="F265" s="136">
        <f t="shared" ref="F265:F283" si="12">C265*E265</f>
        <v>0</v>
      </c>
      <c r="G265" s="137"/>
      <c r="H265" s="62"/>
      <c r="I265" s="57"/>
    </row>
    <row r="266" spans="1:9" ht="18.95" customHeight="1" x14ac:dyDescent="0.2">
      <c r="A266" s="71"/>
      <c r="B266" s="100"/>
      <c r="C266" s="96"/>
      <c r="D266" s="111"/>
      <c r="E266" s="97"/>
      <c r="F266" s="136">
        <f t="shared" si="12"/>
        <v>0</v>
      </c>
      <c r="G266" s="137"/>
      <c r="H266" s="62"/>
      <c r="I266" s="57"/>
    </row>
    <row r="267" spans="1:9" ht="18.95" customHeight="1" x14ac:dyDescent="0.2">
      <c r="A267" s="71"/>
      <c r="B267" s="100"/>
      <c r="C267" s="96"/>
      <c r="D267" s="111"/>
      <c r="E267" s="97"/>
      <c r="F267" s="136">
        <f t="shared" si="12"/>
        <v>0</v>
      </c>
      <c r="G267" s="137"/>
      <c r="H267" s="62"/>
      <c r="I267" s="57"/>
    </row>
    <row r="268" spans="1:9" ht="18.95" customHeight="1" x14ac:dyDescent="0.2">
      <c r="A268" s="71"/>
      <c r="B268" s="100"/>
      <c r="C268" s="96"/>
      <c r="D268" s="111"/>
      <c r="E268" s="97"/>
      <c r="F268" s="136">
        <f t="shared" si="12"/>
        <v>0</v>
      </c>
      <c r="G268" s="137"/>
      <c r="H268" s="62"/>
      <c r="I268" s="57"/>
    </row>
    <row r="269" spans="1:9" ht="18.95" customHeight="1" x14ac:dyDescent="0.2">
      <c r="A269" s="71"/>
      <c r="B269" s="100"/>
      <c r="C269" s="96"/>
      <c r="D269" s="111"/>
      <c r="E269" s="97"/>
      <c r="F269" s="136">
        <f t="shared" si="12"/>
        <v>0</v>
      </c>
      <c r="G269" s="137"/>
      <c r="H269" s="62"/>
      <c r="I269" s="57"/>
    </row>
    <row r="270" spans="1:9" ht="18.95" customHeight="1" x14ac:dyDescent="0.2">
      <c r="A270" s="71"/>
      <c r="B270" s="100"/>
      <c r="C270" s="96"/>
      <c r="D270" s="111"/>
      <c r="E270" s="97"/>
      <c r="F270" s="136">
        <f t="shared" si="12"/>
        <v>0</v>
      </c>
      <c r="G270" s="137"/>
      <c r="H270" s="62"/>
      <c r="I270" s="57"/>
    </row>
    <row r="271" spans="1:9" ht="18.95" customHeight="1" x14ac:dyDescent="0.2">
      <c r="A271" s="71"/>
      <c r="B271" s="100"/>
      <c r="C271" s="96"/>
      <c r="D271" s="111"/>
      <c r="E271" s="97"/>
      <c r="F271" s="136">
        <f t="shared" si="12"/>
        <v>0</v>
      </c>
      <c r="G271" s="137"/>
      <c r="H271" s="62"/>
      <c r="I271" s="57"/>
    </row>
    <row r="272" spans="1:9" ht="18.95" customHeight="1" x14ac:dyDescent="0.2">
      <c r="A272" s="71"/>
      <c r="B272" s="100"/>
      <c r="C272" s="96"/>
      <c r="D272" s="111"/>
      <c r="E272" s="97"/>
      <c r="F272" s="136">
        <f t="shared" si="12"/>
        <v>0</v>
      </c>
      <c r="G272" s="137"/>
      <c r="H272" s="62"/>
      <c r="I272" s="57"/>
    </row>
    <row r="273" spans="1:9" ht="18.95" customHeight="1" x14ac:dyDescent="0.2">
      <c r="A273" s="71"/>
      <c r="B273" s="100"/>
      <c r="C273" s="96"/>
      <c r="D273" s="111"/>
      <c r="E273" s="97"/>
      <c r="F273" s="136">
        <f t="shared" si="12"/>
        <v>0</v>
      </c>
      <c r="G273" s="137"/>
      <c r="H273" s="62"/>
      <c r="I273" s="57"/>
    </row>
    <row r="274" spans="1:9" ht="18.95" customHeight="1" x14ac:dyDescent="0.2">
      <c r="A274" s="71"/>
      <c r="B274" s="100"/>
      <c r="C274" s="96"/>
      <c r="D274" s="111"/>
      <c r="E274" s="97"/>
      <c r="F274" s="136">
        <f t="shared" si="12"/>
        <v>0</v>
      </c>
      <c r="G274" s="137"/>
      <c r="H274" s="62"/>
      <c r="I274" s="57"/>
    </row>
    <row r="275" spans="1:9" ht="18.95" customHeight="1" x14ac:dyDescent="0.2">
      <c r="A275" s="71"/>
      <c r="B275" s="100"/>
      <c r="C275" s="62"/>
      <c r="D275" s="72"/>
      <c r="E275" s="110"/>
      <c r="F275" s="136">
        <f t="shared" si="12"/>
        <v>0</v>
      </c>
      <c r="G275" s="137"/>
      <c r="H275" s="62"/>
      <c r="I275" s="57"/>
    </row>
    <row r="276" spans="1:9" ht="18.95" customHeight="1" x14ac:dyDescent="0.2">
      <c r="A276" s="71"/>
      <c r="B276" s="100"/>
      <c r="C276" s="62"/>
      <c r="D276" s="72"/>
      <c r="E276" s="110"/>
      <c r="F276" s="136">
        <f t="shared" si="12"/>
        <v>0</v>
      </c>
      <c r="G276" s="137"/>
      <c r="H276" s="62"/>
      <c r="I276" s="57"/>
    </row>
    <row r="277" spans="1:9" ht="18.95" customHeight="1" x14ac:dyDescent="0.2">
      <c r="A277" s="71"/>
      <c r="B277" s="100"/>
      <c r="C277" s="62"/>
      <c r="D277" s="72"/>
      <c r="E277" s="110"/>
      <c r="F277" s="136">
        <f t="shared" si="12"/>
        <v>0</v>
      </c>
      <c r="G277" s="137"/>
      <c r="H277" s="62"/>
      <c r="I277" s="57"/>
    </row>
    <row r="278" spans="1:9" ht="18.95" customHeight="1" x14ac:dyDescent="0.2">
      <c r="A278" s="71"/>
      <c r="B278" s="100"/>
      <c r="C278" s="62"/>
      <c r="D278" s="72"/>
      <c r="E278" s="110"/>
      <c r="F278" s="136">
        <f t="shared" si="12"/>
        <v>0</v>
      </c>
      <c r="G278" s="137"/>
      <c r="H278" s="62"/>
      <c r="I278" s="57"/>
    </row>
    <row r="279" spans="1:9" ht="18.95" customHeight="1" x14ac:dyDescent="0.2">
      <c r="A279" s="71"/>
      <c r="B279" s="100"/>
      <c r="C279" s="62"/>
      <c r="D279" s="72"/>
      <c r="E279" s="110"/>
      <c r="F279" s="136">
        <f t="shared" si="12"/>
        <v>0</v>
      </c>
      <c r="G279" s="137"/>
      <c r="H279" s="62"/>
      <c r="I279" s="57"/>
    </row>
    <row r="280" spans="1:9" ht="18.95" customHeight="1" x14ac:dyDescent="0.2">
      <c r="A280" s="71"/>
      <c r="B280" s="100"/>
      <c r="C280" s="62"/>
      <c r="D280" s="72"/>
      <c r="E280" s="110"/>
      <c r="F280" s="136">
        <f t="shared" si="12"/>
        <v>0</v>
      </c>
      <c r="G280" s="137"/>
      <c r="H280" s="62"/>
      <c r="I280" s="57"/>
    </row>
    <row r="281" spans="1:9" ht="18.95" customHeight="1" x14ac:dyDescent="0.2">
      <c r="A281" s="71"/>
      <c r="B281" s="100"/>
      <c r="C281" s="62"/>
      <c r="D281" s="72"/>
      <c r="E281" s="110"/>
      <c r="F281" s="136">
        <f t="shared" si="12"/>
        <v>0</v>
      </c>
      <c r="G281" s="137"/>
      <c r="H281" s="62"/>
      <c r="I281" s="57"/>
    </row>
    <row r="282" spans="1:9" ht="18.95" customHeight="1" x14ac:dyDescent="0.2">
      <c r="A282" s="71"/>
      <c r="B282" s="100"/>
      <c r="C282" s="62"/>
      <c r="D282" s="72"/>
      <c r="E282" s="110"/>
      <c r="F282" s="136">
        <f t="shared" si="12"/>
        <v>0</v>
      </c>
      <c r="G282" s="137"/>
      <c r="H282" s="62"/>
      <c r="I282" s="57"/>
    </row>
    <row r="283" spans="1:9" ht="18.95" customHeight="1" x14ac:dyDescent="0.2">
      <c r="A283" s="71"/>
      <c r="B283" s="100"/>
      <c r="C283" s="62"/>
      <c r="D283" s="72"/>
      <c r="E283" s="110"/>
      <c r="F283" s="136">
        <f t="shared" si="12"/>
        <v>0</v>
      </c>
      <c r="G283" s="137"/>
      <c r="H283" s="62"/>
      <c r="I283" s="57"/>
    </row>
    <row r="284" spans="1:9" ht="18.95" customHeight="1" x14ac:dyDescent="0.2">
      <c r="A284" s="169" t="s">
        <v>15</v>
      </c>
      <c r="B284" s="170"/>
      <c r="C284" s="170"/>
      <c r="D284" s="170"/>
      <c r="E284" s="171"/>
      <c r="F284" s="142">
        <f>SUM(F264:F283)</f>
        <v>0</v>
      </c>
      <c r="G284" s="143"/>
      <c r="H284" s="172"/>
      <c r="I284" s="173"/>
    </row>
    <row r="285" spans="1:9" ht="18.95" customHeight="1" x14ac:dyDescent="0.2">
      <c r="A285" s="174" t="s">
        <v>16</v>
      </c>
      <c r="B285" s="174"/>
      <c r="C285" s="174"/>
      <c r="D285" s="174"/>
      <c r="E285" s="174"/>
      <c r="F285" s="174"/>
      <c r="G285" s="174"/>
      <c r="H285" s="174"/>
      <c r="I285" s="174"/>
    </row>
    <row r="286" spans="1:9" ht="18.95" customHeight="1" x14ac:dyDescent="0.2">
      <c r="A286" s="64" t="s">
        <v>17</v>
      </c>
      <c r="B286" s="101" t="s">
        <v>12</v>
      </c>
      <c r="C286" s="144" t="s">
        <v>15</v>
      </c>
      <c r="D286" s="145"/>
      <c r="E286" s="146"/>
      <c r="F286" s="144" t="s">
        <v>18</v>
      </c>
      <c r="G286" s="145"/>
      <c r="H286" s="146"/>
      <c r="I286" s="64" t="s">
        <v>19</v>
      </c>
    </row>
    <row r="287" spans="1:9" ht="18.95" customHeight="1" x14ac:dyDescent="0.2">
      <c r="A287" s="73">
        <v>1</v>
      </c>
      <c r="B287" s="102" t="str">
        <f>ข้อมูลรายการ!$B$1</f>
        <v>ค่าตอบแทน</v>
      </c>
      <c r="C287" s="154">
        <f>SUMIF(H264:H283,B287,F264:F283)</f>
        <v>0</v>
      </c>
      <c r="D287" s="155"/>
      <c r="E287" s="156"/>
      <c r="F287" s="92" t="str">
        <f>IF(I287=0," ","X")</f>
        <v xml:space="preserve"> </v>
      </c>
      <c r="G287" s="157" t="str">
        <f>ข้อมูลรายการ!$A$1</f>
        <v>เงินอุดหนุน</v>
      </c>
      <c r="H287" s="158"/>
      <c r="I287" s="65">
        <f>SUMIF(I264:I283,G287,F264:F283)</f>
        <v>0</v>
      </c>
    </row>
    <row r="288" spans="1:9" ht="18.95" customHeight="1" x14ac:dyDescent="0.2">
      <c r="A288" s="74">
        <v>2</v>
      </c>
      <c r="B288" s="103" t="str">
        <f>ข้อมูลรายการ!$B$2</f>
        <v>ค่าใช้สอย</v>
      </c>
      <c r="C288" s="159">
        <f>SUMIF(H264:H283,B288,F264:F283)</f>
        <v>0</v>
      </c>
      <c r="D288" s="160"/>
      <c r="E288" s="161"/>
      <c r="F288" s="93" t="str">
        <f t="shared" ref="F288:F294" si="13">IF(I288=0," ","X")</f>
        <v xml:space="preserve"> </v>
      </c>
      <c r="G288" s="162" t="str">
        <f>ข้อมูลรายการ!$A$2</f>
        <v>เงินสนับสนุนการจัดการศึกษา</v>
      </c>
      <c r="H288" s="163"/>
      <c r="I288" s="66">
        <f>SUMIF(I264:I283,G288,F264:F283)</f>
        <v>0</v>
      </c>
    </row>
    <row r="289" spans="1:9" ht="18.95" customHeight="1" x14ac:dyDescent="0.2">
      <c r="A289" s="74">
        <v>3</v>
      </c>
      <c r="B289" s="103" t="str">
        <f>ข้อมูลรายการ!$B$3</f>
        <v>ค่าวัสดุ</v>
      </c>
      <c r="C289" s="159">
        <f>SUMIF(H264:H283,B289,F264:F283)</f>
        <v>0</v>
      </c>
      <c r="D289" s="160"/>
      <c r="E289" s="161"/>
      <c r="F289" s="93" t="str">
        <f t="shared" si="13"/>
        <v xml:space="preserve"> </v>
      </c>
      <c r="G289" s="162" t="str">
        <f>ข้อมูลรายการ!$A$3</f>
        <v>เงินรายได้ (ระดมทรัพย์)</v>
      </c>
      <c r="H289" s="163"/>
      <c r="I289" s="66">
        <f>SUMIF(I264:I283,G289,F264:F283)</f>
        <v>0</v>
      </c>
    </row>
    <row r="290" spans="1:9" ht="18.95" customHeight="1" x14ac:dyDescent="0.2">
      <c r="A290" s="74">
        <v>4</v>
      </c>
      <c r="B290" s="103" t="str">
        <f>ข้อมูลรายการ!$B$4</f>
        <v>ค่าครุภัณฑ์</v>
      </c>
      <c r="C290" s="159">
        <f>SUMIF(H264:H283,B290,F264:F283)</f>
        <v>0</v>
      </c>
      <c r="D290" s="160"/>
      <c r="E290" s="161"/>
      <c r="F290" s="93" t="str">
        <f t="shared" si="13"/>
        <v xml:space="preserve"> </v>
      </c>
      <c r="G290" s="162" t="str">
        <f>ข้อมูลรายการ!$A$4</f>
        <v>เงินรายได้ (ทั่วไป)</v>
      </c>
      <c r="H290" s="163"/>
      <c r="I290" s="66">
        <f>SUMIF(I264:I283,G290,F264:F283)</f>
        <v>0</v>
      </c>
    </row>
    <row r="291" spans="1:9" ht="18.95" customHeight="1" x14ac:dyDescent="0.2">
      <c r="A291" s="74">
        <v>5</v>
      </c>
      <c r="B291" s="103" t="str">
        <f>ข้อมูลรายการ!$B$5</f>
        <v>ค่าที่ดินและสิ่งก่อสร้าง</v>
      </c>
      <c r="C291" s="159">
        <f>SUMIF(H264:H283,B291,F264:F283)</f>
        <v>0</v>
      </c>
      <c r="D291" s="160"/>
      <c r="E291" s="161"/>
      <c r="F291" s="93" t="str">
        <f t="shared" si="13"/>
        <v xml:space="preserve"> </v>
      </c>
      <c r="G291" s="162" t="str">
        <f>ข้อมูลรายการ!$A$5</f>
        <v>เงินอื่น ๆ (เงินสวัสดิการ)</v>
      </c>
      <c r="H291" s="163"/>
      <c r="I291" s="66">
        <f>SUMIF(I264:I283,G291,F264:F283)</f>
        <v>0</v>
      </c>
    </row>
    <row r="292" spans="1:9" ht="18.95" customHeight="1" x14ac:dyDescent="0.2">
      <c r="A292" s="74">
        <v>6</v>
      </c>
      <c r="B292" s="104" t="str">
        <f>ข้อมูลรายการ!$B$6</f>
        <v>ค่าใช้จ่ายอื่น ๆ</v>
      </c>
      <c r="C292" s="159">
        <f>SUMIF(H264:H283,B292,F264:F283)</f>
        <v>0</v>
      </c>
      <c r="D292" s="160"/>
      <c r="E292" s="161"/>
      <c r="F292" s="93" t="str">
        <f t="shared" si="13"/>
        <v xml:space="preserve"> </v>
      </c>
      <c r="G292" s="162" t="str">
        <f>ข้อมูลรายการ!$A$6</f>
        <v>เงินอื่น ๆ (เงินสมาคมฯ)</v>
      </c>
      <c r="H292" s="163"/>
      <c r="I292" s="66">
        <f>SUMIF(I264:I283,G292,F264:F283)</f>
        <v>0</v>
      </c>
    </row>
    <row r="293" spans="1:9" ht="18.95" customHeight="1" x14ac:dyDescent="0.2">
      <c r="A293" s="74"/>
      <c r="B293" s="104"/>
      <c r="C293" s="159"/>
      <c r="D293" s="160"/>
      <c r="E293" s="161"/>
      <c r="F293" s="93" t="str">
        <f t="shared" si="13"/>
        <v xml:space="preserve"> </v>
      </c>
      <c r="G293" s="162" t="str">
        <f>ข้อมูลรายการ!$A$7</f>
        <v>เงินอื่น ๆ (เงินระดมเฉพาะกิจกรรม)</v>
      </c>
      <c r="H293" s="163"/>
      <c r="I293" s="66">
        <f>SUMIF(I264:I283,G293,F264:F283)</f>
        <v>0</v>
      </c>
    </row>
    <row r="294" spans="1:9" ht="18.95" customHeight="1" x14ac:dyDescent="0.2">
      <c r="A294" s="74"/>
      <c r="B294" s="104"/>
      <c r="C294" s="159"/>
      <c r="D294" s="160"/>
      <c r="E294" s="161"/>
      <c r="F294" s="93" t="str">
        <f t="shared" si="13"/>
        <v xml:space="preserve"> </v>
      </c>
      <c r="G294" s="162" t="str">
        <f>ข้อมูลรายการ!$A$8</f>
        <v>เงินอื่น ๆ (เงินบริจาคอื่น ๆ)</v>
      </c>
      <c r="H294" s="163"/>
      <c r="I294" s="66">
        <f>SUMIF(I264:I283,G294,F264:F283)</f>
        <v>0</v>
      </c>
    </row>
    <row r="295" spans="1:9" ht="18.95" customHeight="1" x14ac:dyDescent="0.2">
      <c r="A295" s="74"/>
      <c r="B295" s="104"/>
      <c r="C295" s="159"/>
      <c r="D295" s="160"/>
      <c r="E295" s="161"/>
      <c r="F295" s="94"/>
      <c r="G295" s="162"/>
      <c r="H295" s="163"/>
      <c r="I295" s="75"/>
    </row>
    <row r="296" spans="1:9" ht="18.95" customHeight="1" x14ac:dyDescent="0.2">
      <c r="A296" s="76"/>
      <c r="B296" s="105"/>
      <c r="C296" s="164"/>
      <c r="D296" s="165"/>
      <c r="E296" s="166"/>
      <c r="F296" s="77"/>
      <c r="G296" s="167"/>
      <c r="H296" s="168"/>
      <c r="I296" s="78"/>
    </row>
    <row r="297" spans="1:9" ht="18.95" customHeight="1" x14ac:dyDescent="0.2">
      <c r="A297" s="147" t="s">
        <v>22</v>
      </c>
      <c r="B297" s="149"/>
      <c r="C297" s="151">
        <f>SUM(C287:E296)</f>
        <v>0</v>
      </c>
      <c r="D297" s="152"/>
      <c r="E297" s="153"/>
      <c r="F297" s="147" t="s">
        <v>23</v>
      </c>
      <c r="G297" s="148"/>
      <c r="H297" s="149"/>
      <c r="I297" s="67">
        <f>SUM(I287:I296)</f>
        <v>0</v>
      </c>
    </row>
    <row r="298" spans="1:9" ht="18.95" customHeight="1" x14ac:dyDescent="0.2">
      <c r="A298" s="63"/>
      <c r="B298" s="106"/>
      <c r="C298" s="79"/>
      <c r="D298" s="79"/>
      <c r="E298" s="80"/>
      <c r="F298" s="80"/>
      <c r="G298" s="88"/>
      <c r="H298" s="63"/>
      <c r="I298" s="68"/>
    </row>
    <row r="299" spans="1:9" ht="18.95" customHeight="1" x14ac:dyDescent="0.2">
      <c r="A299" s="53"/>
      <c r="B299" s="107"/>
      <c r="C299" s="53"/>
      <c r="D299" s="81"/>
      <c r="G299" s="89"/>
      <c r="H299" s="176" t="s">
        <v>53</v>
      </c>
      <c r="I299" s="176"/>
    </row>
    <row r="300" spans="1:9" ht="18.95" customHeight="1" x14ac:dyDescent="0.2">
      <c r="A300" s="53"/>
      <c r="B300" s="107"/>
      <c r="C300" s="53"/>
      <c r="D300" s="81"/>
      <c r="G300" s="89"/>
      <c r="H300" s="175" t="s">
        <v>56</v>
      </c>
      <c r="I300" s="175"/>
    </row>
    <row r="301" spans="1:9" ht="18.95" customHeight="1" x14ac:dyDescent="0.2">
      <c r="A301" s="54"/>
      <c r="B301" s="108"/>
      <c r="C301" s="54"/>
      <c r="D301" s="83"/>
      <c r="G301" s="90"/>
      <c r="H301" s="84"/>
      <c r="I301" s="84"/>
    </row>
    <row r="302" spans="1:9" ht="18.95" customHeight="1" x14ac:dyDescent="0.2">
      <c r="A302" s="150" t="str">
        <f>A259</f>
        <v>โรงเรียนเทพลีลา</v>
      </c>
      <c r="B302" s="150"/>
      <c r="C302" s="150"/>
      <c r="D302" s="150"/>
      <c r="E302" s="150"/>
      <c r="F302" s="150"/>
      <c r="G302" s="150"/>
      <c r="H302" s="150"/>
      <c r="I302" s="150"/>
    </row>
    <row r="303" spans="1:9" ht="18.95" customHeight="1" x14ac:dyDescent="0.2">
      <c r="A303" s="150" t="str">
        <f>A260</f>
        <v>แบบของบประมาณเพื่อดำเนินการ  ปีงบประมาณ 2562</v>
      </c>
      <c r="B303" s="150"/>
      <c r="C303" s="150"/>
      <c r="D303" s="150"/>
      <c r="E303" s="150"/>
      <c r="F303" s="150"/>
      <c r="G303" s="150"/>
      <c r="H303" s="150"/>
      <c r="I303" s="150"/>
    </row>
    <row r="304" spans="1:9" ht="18.95" customHeight="1" x14ac:dyDescent="0.2">
      <c r="A304" s="177" t="s">
        <v>57</v>
      </c>
      <c r="B304" s="177"/>
      <c r="C304" s="177"/>
      <c r="D304" s="177"/>
      <c r="E304" s="177"/>
      <c r="F304" s="177"/>
      <c r="G304" s="177"/>
      <c r="H304" s="177"/>
      <c r="I304" s="177"/>
    </row>
    <row r="305" spans="1:9" ht="18.95" customHeight="1" x14ac:dyDescent="0.2">
      <c r="A305" s="178" t="s">
        <v>8</v>
      </c>
      <c r="B305" s="180" t="s">
        <v>9</v>
      </c>
      <c r="C305" s="182" t="s">
        <v>10</v>
      </c>
      <c r="D305" s="183"/>
      <c r="E305" s="69" t="s">
        <v>11</v>
      </c>
      <c r="F305" s="138" t="s">
        <v>10</v>
      </c>
      <c r="G305" s="139"/>
      <c r="H305" s="178" t="s">
        <v>12</v>
      </c>
      <c r="I305" s="178" t="s">
        <v>46</v>
      </c>
    </row>
    <row r="306" spans="1:9" ht="18.95" customHeight="1" x14ac:dyDescent="0.2">
      <c r="A306" s="179"/>
      <c r="B306" s="181"/>
      <c r="C306" s="184" t="s">
        <v>13</v>
      </c>
      <c r="D306" s="185"/>
      <c r="E306" s="70" t="s">
        <v>13</v>
      </c>
      <c r="F306" s="140" t="s">
        <v>14</v>
      </c>
      <c r="G306" s="141"/>
      <c r="H306" s="179"/>
      <c r="I306" s="179"/>
    </row>
    <row r="307" spans="1:9" ht="18.95" customHeight="1" x14ac:dyDescent="0.2">
      <c r="A307" s="95"/>
      <c r="B307" s="98"/>
      <c r="C307" s="96"/>
      <c r="D307" s="111"/>
      <c r="E307" s="97"/>
      <c r="F307" s="136">
        <f>C307*E307</f>
        <v>0</v>
      </c>
      <c r="G307" s="137"/>
      <c r="H307" s="62"/>
      <c r="I307" s="57"/>
    </row>
    <row r="308" spans="1:9" ht="18.95" customHeight="1" x14ac:dyDescent="0.2">
      <c r="A308" s="95"/>
      <c r="B308" s="99"/>
      <c r="C308" s="96"/>
      <c r="D308" s="111"/>
      <c r="E308" s="97"/>
      <c r="F308" s="136">
        <f t="shared" ref="F308:F326" si="14">C308*E308</f>
        <v>0</v>
      </c>
      <c r="G308" s="137"/>
      <c r="H308" s="62"/>
      <c r="I308" s="57"/>
    </row>
    <row r="309" spans="1:9" ht="18.95" customHeight="1" x14ac:dyDescent="0.2">
      <c r="A309" s="71"/>
      <c r="B309" s="100"/>
      <c r="C309" s="96"/>
      <c r="D309" s="111"/>
      <c r="E309" s="97"/>
      <c r="F309" s="136">
        <f t="shared" si="14"/>
        <v>0</v>
      </c>
      <c r="G309" s="137"/>
      <c r="H309" s="62"/>
      <c r="I309" s="57"/>
    </row>
    <row r="310" spans="1:9" ht="18.95" customHeight="1" x14ac:dyDescent="0.2">
      <c r="A310" s="71"/>
      <c r="B310" s="100"/>
      <c r="C310" s="96"/>
      <c r="D310" s="111"/>
      <c r="E310" s="97"/>
      <c r="F310" s="136">
        <f t="shared" si="14"/>
        <v>0</v>
      </c>
      <c r="G310" s="137"/>
      <c r="H310" s="62"/>
      <c r="I310" s="57"/>
    </row>
    <row r="311" spans="1:9" ht="18.95" customHeight="1" x14ac:dyDescent="0.2">
      <c r="A311" s="71"/>
      <c r="B311" s="100"/>
      <c r="C311" s="96"/>
      <c r="D311" s="111"/>
      <c r="E311" s="97"/>
      <c r="F311" s="136">
        <f t="shared" si="14"/>
        <v>0</v>
      </c>
      <c r="G311" s="137"/>
      <c r="H311" s="62"/>
      <c r="I311" s="57"/>
    </row>
    <row r="312" spans="1:9" ht="18.95" customHeight="1" x14ac:dyDescent="0.2">
      <c r="A312" s="71"/>
      <c r="B312" s="100"/>
      <c r="C312" s="96"/>
      <c r="D312" s="111"/>
      <c r="E312" s="97"/>
      <c r="F312" s="136">
        <f t="shared" si="14"/>
        <v>0</v>
      </c>
      <c r="G312" s="137"/>
      <c r="H312" s="62"/>
      <c r="I312" s="57"/>
    </row>
    <row r="313" spans="1:9" ht="18.95" customHeight="1" x14ac:dyDescent="0.2">
      <c r="A313" s="71"/>
      <c r="B313" s="100"/>
      <c r="C313" s="96"/>
      <c r="D313" s="111"/>
      <c r="E313" s="97"/>
      <c r="F313" s="136">
        <f t="shared" si="14"/>
        <v>0</v>
      </c>
      <c r="G313" s="137"/>
      <c r="H313" s="62"/>
      <c r="I313" s="57"/>
    </row>
    <row r="314" spans="1:9" ht="18.95" customHeight="1" x14ac:dyDescent="0.2">
      <c r="A314" s="71"/>
      <c r="B314" s="100"/>
      <c r="C314" s="96"/>
      <c r="D314" s="111"/>
      <c r="E314" s="97"/>
      <c r="F314" s="136">
        <f t="shared" si="14"/>
        <v>0</v>
      </c>
      <c r="G314" s="137"/>
      <c r="H314" s="62"/>
      <c r="I314" s="57"/>
    </row>
    <row r="315" spans="1:9" ht="18.95" customHeight="1" x14ac:dyDescent="0.2">
      <c r="A315" s="71"/>
      <c r="B315" s="100"/>
      <c r="C315" s="96"/>
      <c r="D315" s="111"/>
      <c r="E315" s="97"/>
      <c r="F315" s="136">
        <f t="shared" si="14"/>
        <v>0</v>
      </c>
      <c r="G315" s="137"/>
      <c r="H315" s="62"/>
      <c r="I315" s="57"/>
    </row>
    <row r="316" spans="1:9" ht="18.95" customHeight="1" x14ac:dyDescent="0.2">
      <c r="A316" s="71"/>
      <c r="B316" s="100"/>
      <c r="C316" s="96"/>
      <c r="D316" s="111"/>
      <c r="E316" s="97"/>
      <c r="F316" s="136">
        <f t="shared" si="14"/>
        <v>0</v>
      </c>
      <c r="G316" s="137"/>
      <c r="H316" s="62"/>
      <c r="I316" s="57"/>
    </row>
    <row r="317" spans="1:9" ht="18.95" customHeight="1" x14ac:dyDescent="0.2">
      <c r="A317" s="71"/>
      <c r="B317" s="100"/>
      <c r="C317" s="96"/>
      <c r="D317" s="111"/>
      <c r="E317" s="97"/>
      <c r="F317" s="136">
        <f t="shared" si="14"/>
        <v>0</v>
      </c>
      <c r="G317" s="137"/>
      <c r="H317" s="62"/>
      <c r="I317" s="57"/>
    </row>
    <row r="318" spans="1:9" ht="18.95" customHeight="1" x14ac:dyDescent="0.2">
      <c r="A318" s="71"/>
      <c r="B318" s="100"/>
      <c r="C318" s="62"/>
      <c r="D318" s="72"/>
      <c r="E318" s="110"/>
      <c r="F318" s="136">
        <f t="shared" si="14"/>
        <v>0</v>
      </c>
      <c r="G318" s="137"/>
      <c r="H318" s="62"/>
      <c r="I318" s="57"/>
    </row>
    <row r="319" spans="1:9" ht="18.95" customHeight="1" x14ac:dyDescent="0.2">
      <c r="A319" s="71"/>
      <c r="B319" s="100"/>
      <c r="C319" s="62"/>
      <c r="D319" s="72"/>
      <c r="E319" s="110"/>
      <c r="F319" s="136">
        <f t="shared" si="14"/>
        <v>0</v>
      </c>
      <c r="G319" s="137"/>
      <c r="H319" s="62"/>
      <c r="I319" s="57"/>
    </row>
    <row r="320" spans="1:9" ht="18.95" customHeight="1" x14ac:dyDescent="0.2">
      <c r="A320" s="71"/>
      <c r="B320" s="100"/>
      <c r="C320" s="62"/>
      <c r="D320" s="72"/>
      <c r="E320" s="110"/>
      <c r="F320" s="136">
        <f t="shared" si="14"/>
        <v>0</v>
      </c>
      <c r="G320" s="137"/>
      <c r="H320" s="62"/>
      <c r="I320" s="57"/>
    </row>
    <row r="321" spans="1:9" ht="18.95" customHeight="1" x14ac:dyDescent="0.2">
      <c r="A321" s="71"/>
      <c r="B321" s="100"/>
      <c r="C321" s="62"/>
      <c r="D321" s="72"/>
      <c r="E321" s="110"/>
      <c r="F321" s="136">
        <f t="shared" si="14"/>
        <v>0</v>
      </c>
      <c r="G321" s="137"/>
      <c r="H321" s="62"/>
      <c r="I321" s="57"/>
    </row>
    <row r="322" spans="1:9" ht="18.95" customHeight="1" x14ac:dyDescent="0.2">
      <c r="A322" s="71"/>
      <c r="B322" s="100"/>
      <c r="C322" s="62"/>
      <c r="D322" s="72"/>
      <c r="E322" s="110"/>
      <c r="F322" s="136">
        <f t="shared" si="14"/>
        <v>0</v>
      </c>
      <c r="G322" s="137"/>
      <c r="H322" s="62"/>
      <c r="I322" s="57"/>
    </row>
    <row r="323" spans="1:9" ht="18.95" customHeight="1" x14ac:dyDescent="0.2">
      <c r="A323" s="71"/>
      <c r="B323" s="100"/>
      <c r="C323" s="62"/>
      <c r="D323" s="72"/>
      <c r="E323" s="110"/>
      <c r="F323" s="136">
        <f t="shared" si="14"/>
        <v>0</v>
      </c>
      <c r="G323" s="137"/>
      <c r="H323" s="62"/>
      <c r="I323" s="57"/>
    </row>
    <row r="324" spans="1:9" ht="18.95" customHeight="1" x14ac:dyDescent="0.2">
      <c r="A324" s="71"/>
      <c r="B324" s="100"/>
      <c r="C324" s="62"/>
      <c r="D324" s="72"/>
      <c r="E324" s="110"/>
      <c r="F324" s="136">
        <f t="shared" si="14"/>
        <v>0</v>
      </c>
      <c r="G324" s="137"/>
      <c r="H324" s="62"/>
      <c r="I324" s="57"/>
    </row>
    <row r="325" spans="1:9" ht="18.95" customHeight="1" x14ac:dyDescent="0.2">
      <c r="A325" s="71"/>
      <c r="B325" s="100"/>
      <c r="C325" s="62"/>
      <c r="D325" s="72"/>
      <c r="E325" s="110"/>
      <c r="F325" s="136">
        <f t="shared" si="14"/>
        <v>0</v>
      </c>
      <c r="G325" s="137"/>
      <c r="H325" s="62"/>
      <c r="I325" s="57"/>
    </row>
    <row r="326" spans="1:9" ht="18.95" customHeight="1" x14ac:dyDescent="0.2">
      <c r="A326" s="71"/>
      <c r="B326" s="100"/>
      <c r="C326" s="62"/>
      <c r="D326" s="72"/>
      <c r="E326" s="110"/>
      <c r="F326" s="136">
        <f t="shared" si="14"/>
        <v>0</v>
      </c>
      <c r="G326" s="137"/>
      <c r="H326" s="62"/>
      <c r="I326" s="57"/>
    </row>
    <row r="327" spans="1:9" ht="18.95" customHeight="1" x14ac:dyDescent="0.2">
      <c r="A327" s="169" t="s">
        <v>15</v>
      </c>
      <c r="B327" s="170"/>
      <c r="C327" s="170"/>
      <c r="D327" s="170"/>
      <c r="E327" s="171"/>
      <c r="F327" s="142">
        <f>SUM(F307:F326)</f>
        <v>0</v>
      </c>
      <c r="G327" s="143"/>
      <c r="H327" s="172"/>
      <c r="I327" s="173"/>
    </row>
    <row r="328" spans="1:9" ht="18.95" customHeight="1" x14ac:dyDescent="0.2">
      <c r="A328" s="174" t="s">
        <v>16</v>
      </c>
      <c r="B328" s="174"/>
      <c r="C328" s="174"/>
      <c r="D328" s="174"/>
      <c r="E328" s="174"/>
      <c r="F328" s="174"/>
      <c r="G328" s="174"/>
      <c r="H328" s="174"/>
      <c r="I328" s="174"/>
    </row>
    <row r="329" spans="1:9" ht="18.95" customHeight="1" x14ac:dyDescent="0.2">
      <c r="A329" s="64" t="s">
        <v>17</v>
      </c>
      <c r="B329" s="101" t="s">
        <v>12</v>
      </c>
      <c r="C329" s="144" t="s">
        <v>15</v>
      </c>
      <c r="D329" s="145"/>
      <c r="E329" s="146"/>
      <c r="F329" s="144" t="s">
        <v>18</v>
      </c>
      <c r="G329" s="145"/>
      <c r="H329" s="146"/>
      <c r="I329" s="64" t="s">
        <v>19</v>
      </c>
    </row>
    <row r="330" spans="1:9" ht="18.95" customHeight="1" x14ac:dyDescent="0.2">
      <c r="A330" s="73">
        <v>1</v>
      </c>
      <c r="B330" s="102" t="str">
        <f>ข้อมูลรายการ!$B$1</f>
        <v>ค่าตอบแทน</v>
      </c>
      <c r="C330" s="154">
        <f>SUMIF(H307:H326,B330,F307:F326)</f>
        <v>0</v>
      </c>
      <c r="D330" s="155"/>
      <c r="E330" s="156"/>
      <c r="F330" s="92" t="str">
        <f>IF(I330=0," ","X")</f>
        <v xml:space="preserve"> </v>
      </c>
      <c r="G330" s="157" t="str">
        <f>ข้อมูลรายการ!$A$1</f>
        <v>เงินอุดหนุน</v>
      </c>
      <c r="H330" s="158"/>
      <c r="I330" s="65">
        <f>SUMIF(I307:I326,G330,F307:F326)</f>
        <v>0</v>
      </c>
    </row>
    <row r="331" spans="1:9" ht="18.95" customHeight="1" x14ac:dyDescent="0.2">
      <c r="A331" s="74">
        <v>2</v>
      </c>
      <c r="B331" s="103" t="str">
        <f>ข้อมูลรายการ!$B$2</f>
        <v>ค่าใช้สอย</v>
      </c>
      <c r="C331" s="159">
        <f>SUMIF(H307:H326,B331,F307:F326)</f>
        <v>0</v>
      </c>
      <c r="D331" s="160"/>
      <c r="E331" s="161"/>
      <c r="F331" s="93" t="str">
        <f t="shared" ref="F331:F337" si="15">IF(I331=0," ","X")</f>
        <v xml:space="preserve"> </v>
      </c>
      <c r="G331" s="162" t="str">
        <f>ข้อมูลรายการ!$A$2</f>
        <v>เงินสนับสนุนการจัดการศึกษา</v>
      </c>
      <c r="H331" s="163"/>
      <c r="I331" s="66">
        <f>SUMIF(I307:I326,G331,F307:F326)</f>
        <v>0</v>
      </c>
    </row>
    <row r="332" spans="1:9" ht="18.95" customHeight="1" x14ac:dyDescent="0.2">
      <c r="A332" s="74">
        <v>3</v>
      </c>
      <c r="B332" s="103" t="str">
        <f>ข้อมูลรายการ!$B$3</f>
        <v>ค่าวัสดุ</v>
      </c>
      <c r="C332" s="159">
        <f>SUMIF(H307:H326,B332,F307:F326)</f>
        <v>0</v>
      </c>
      <c r="D332" s="160"/>
      <c r="E332" s="161"/>
      <c r="F332" s="93" t="str">
        <f t="shared" si="15"/>
        <v xml:space="preserve"> </v>
      </c>
      <c r="G332" s="162" t="str">
        <f>ข้อมูลรายการ!$A$3</f>
        <v>เงินรายได้ (ระดมทรัพย์)</v>
      </c>
      <c r="H332" s="163"/>
      <c r="I332" s="66">
        <f>SUMIF(I307:I326,G332,F307:F326)</f>
        <v>0</v>
      </c>
    </row>
    <row r="333" spans="1:9" ht="18.95" customHeight="1" x14ac:dyDescent="0.2">
      <c r="A333" s="74">
        <v>4</v>
      </c>
      <c r="B333" s="103" t="str">
        <f>ข้อมูลรายการ!$B$4</f>
        <v>ค่าครุภัณฑ์</v>
      </c>
      <c r="C333" s="159">
        <f>SUMIF(H307:H326,B333,F307:F326)</f>
        <v>0</v>
      </c>
      <c r="D333" s="160"/>
      <c r="E333" s="161"/>
      <c r="F333" s="93" t="str">
        <f t="shared" si="15"/>
        <v xml:space="preserve"> </v>
      </c>
      <c r="G333" s="162" t="str">
        <f>ข้อมูลรายการ!$A$4</f>
        <v>เงินรายได้ (ทั่วไป)</v>
      </c>
      <c r="H333" s="163"/>
      <c r="I333" s="66">
        <f>SUMIF(I307:I326,G333,F307:F326)</f>
        <v>0</v>
      </c>
    </row>
    <row r="334" spans="1:9" ht="18.95" customHeight="1" x14ac:dyDescent="0.2">
      <c r="A334" s="74">
        <v>5</v>
      </c>
      <c r="B334" s="103" t="str">
        <f>ข้อมูลรายการ!$B$5</f>
        <v>ค่าที่ดินและสิ่งก่อสร้าง</v>
      </c>
      <c r="C334" s="159">
        <f>SUMIF(H307:H326,B334,F307:F326)</f>
        <v>0</v>
      </c>
      <c r="D334" s="160"/>
      <c r="E334" s="161"/>
      <c r="F334" s="93" t="str">
        <f t="shared" si="15"/>
        <v xml:space="preserve"> </v>
      </c>
      <c r="G334" s="162" t="str">
        <f>ข้อมูลรายการ!$A$5</f>
        <v>เงินอื่น ๆ (เงินสวัสดิการ)</v>
      </c>
      <c r="H334" s="163"/>
      <c r="I334" s="66">
        <f>SUMIF(I307:I326,G334,F307:F326)</f>
        <v>0</v>
      </c>
    </row>
    <row r="335" spans="1:9" ht="18.95" customHeight="1" x14ac:dyDescent="0.2">
      <c r="A335" s="74">
        <v>6</v>
      </c>
      <c r="B335" s="104" t="str">
        <f>ข้อมูลรายการ!$B$6</f>
        <v>ค่าใช้จ่ายอื่น ๆ</v>
      </c>
      <c r="C335" s="159">
        <f>SUMIF(H307:H326,B335,F307:F326)</f>
        <v>0</v>
      </c>
      <c r="D335" s="160"/>
      <c r="E335" s="161"/>
      <c r="F335" s="93" t="str">
        <f t="shared" si="15"/>
        <v xml:space="preserve"> </v>
      </c>
      <c r="G335" s="162" t="str">
        <f>ข้อมูลรายการ!$A$6</f>
        <v>เงินอื่น ๆ (เงินสมาคมฯ)</v>
      </c>
      <c r="H335" s="163"/>
      <c r="I335" s="66">
        <f>SUMIF(I307:I326,G335,F307:F326)</f>
        <v>0</v>
      </c>
    </row>
    <row r="336" spans="1:9" ht="18.95" customHeight="1" x14ac:dyDescent="0.2">
      <c r="A336" s="74"/>
      <c r="B336" s="104"/>
      <c r="C336" s="159"/>
      <c r="D336" s="160"/>
      <c r="E336" s="161"/>
      <c r="F336" s="93" t="str">
        <f t="shared" si="15"/>
        <v xml:space="preserve"> </v>
      </c>
      <c r="G336" s="162" t="str">
        <f>ข้อมูลรายการ!$A$7</f>
        <v>เงินอื่น ๆ (เงินระดมเฉพาะกิจกรรม)</v>
      </c>
      <c r="H336" s="163"/>
      <c r="I336" s="66">
        <f>SUMIF(I307:I326,G336,F307:F326)</f>
        <v>0</v>
      </c>
    </row>
    <row r="337" spans="1:9" ht="18.95" customHeight="1" x14ac:dyDescent="0.2">
      <c r="A337" s="74"/>
      <c r="B337" s="104"/>
      <c r="C337" s="159"/>
      <c r="D337" s="160"/>
      <c r="E337" s="161"/>
      <c r="F337" s="93" t="str">
        <f t="shared" si="15"/>
        <v xml:space="preserve"> </v>
      </c>
      <c r="G337" s="162" t="str">
        <f>ข้อมูลรายการ!$A$8</f>
        <v>เงินอื่น ๆ (เงินบริจาคอื่น ๆ)</v>
      </c>
      <c r="H337" s="163"/>
      <c r="I337" s="66">
        <f>SUMIF(I307:I326,G337,F307:F326)</f>
        <v>0</v>
      </c>
    </row>
    <row r="338" spans="1:9" ht="18.95" customHeight="1" x14ac:dyDescent="0.2">
      <c r="A338" s="74"/>
      <c r="B338" s="104"/>
      <c r="C338" s="159"/>
      <c r="D338" s="160"/>
      <c r="E338" s="161"/>
      <c r="F338" s="94"/>
      <c r="G338" s="162"/>
      <c r="H338" s="163"/>
      <c r="I338" s="75"/>
    </row>
    <row r="339" spans="1:9" ht="18.95" customHeight="1" x14ac:dyDescent="0.2">
      <c r="A339" s="76"/>
      <c r="B339" s="105"/>
      <c r="C339" s="164"/>
      <c r="D339" s="165"/>
      <c r="E339" s="166"/>
      <c r="F339" s="77"/>
      <c r="G339" s="167"/>
      <c r="H339" s="168"/>
      <c r="I339" s="78"/>
    </row>
    <row r="340" spans="1:9" ht="18.95" customHeight="1" x14ac:dyDescent="0.2">
      <c r="A340" s="147" t="s">
        <v>22</v>
      </c>
      <c r="B340" s="149"/>
      <c r="C340" s="151">
        <f>SUM(C330:E339)</f>
        <v>0</v>
      </c>
      <c r="D340" s="152"/>
      <c r="E340" s="153"/>
      <c r="F340" s="147" t="s">
        <v>23</v>
      </c>
      <c r="G340" s="148"/>
      <c r="H340" s="149"/>
      <c r="I340" s="67">
        <f>SUM(I330:I339)</f>
        <v>0</v>
      </c>
    </row>
    <row r="341" spans="1:9" ht="18.95" customHeight="1" x14ac:dyDescent="0.2">
      <c r="A341" s="63"/>
      <c r="B341" s="106"/>
      <c r="C341" s="79"/>
      <c r="D341" s="79"/>
      <c r="E341" s="80"/>
      <c r="F341" s="80"/>
      <c r="G341" s="88"/>
      <c r="H341" s="63"/>
      <c r="I341" s="68"/>
    </row>
    <row r="342" spans="1:9" ht="18.95" customHeight="1" x14ac:dyDescent="0.2">
      <c r="A342" s="53"/>
      <c r="B342" s="107"/>
      <c r="C342" s="53"/>
      <c r="D342" s="81"/>
      <c r="G342" s="89"/>
      <c r="H342" s="176" t="s">
        <v>53</v>
      </c>
      <c r="I342" s="176"/>
    </row>
    <row r="343" spans="1:9" ht="18.95" customHeight="1" x14ac:dyDescent="0.2">
      <c r="A343" s="53"/>
      <c r="B343" s="107"/>
      <c r="C343" s="53"/>
      <c r="D343" s="81"/>
      <c r="G343" s="89"/>
      <c r="H343" s="175" t="s">
        <v>56</v>
      </c>
      <c r="I343" s="175"/>
    </row>
    <row r="344" spans="1:9" ht="18.95" customHeight="1" x14ac:dyDescent="0.2">
      <c r="A344" s="54"/>
      <c r="B344" s="108"/>
      <c r="C344" s="54"/>
      <c r="D344" s="83"/>
      <c r="G344" s="90"/>
      <c r="H344" s="84"/>
      <c r="I344" s="84"/>
    </row>
    <row r="345" spans="1:9" ht="18.95" customHeight="1" x14ac:dyDescent="0.2">
      <c r="A345" s="150" t="str">
        <f>A302</f>
        <v>โรงเรียนเทพลีลา</v>
      </c>
      <c r="B345" s="150"/>
      <c r="C345" s="150"/>
      <c r="D345" s="150"/>
      <c r="E345" s="150"/>
      <c r="F345" s="150"/>
      <c r="G345" s="150"/>
      <c r="H345" s="150"/>
      <c r="I345" s="150"/>
    </row>
    <row r="346" spans="1:9" ht="18.95" customHeight="1" x14ac:dyDescent="0.2">
      <c r="A346" s="150" t="str">
        <f>A303</f>
        <v>แบบของบประมาณเพื่อดำเนินการ  ปีงบประมาณ 2562</v>
      </c>
      <c r="B346" s="150"/>
      <c r="C346" s="150"/>
      <c r="D346" s="150"/>
      <c r="E346" s="150"/>
      <c r="F346" s="150"/>
      <c r="G346" s="150"/>
      <c r="H346" s="150"/>
      <c r="I346" s="150"/>
    </row>
    <row r="347" spans="1:9" ht="18.95" customHeight="1" x14ac:dyDescent="0.2">
      <c r="A347" s="177" t="s">
        <v>57</v>
      </c>
      <c r="B347" s="177"/>
      <c r="C347" s="177"/>
      <c r="D347" s="177"/>
      <c r="E347" s="177"/>
      <c r="F347" s="177"/>
      <c r="G347" s="177"/>
      <c r="H347" s="177"/>
      <c r="I347" s="177"/>
    </row>
    <row r="348" spans="1:9" ht="18.95" customHeight="1" x14ac:dyDescent="0.2">
      <c r="A348" s="178" t="s">
        <v>8</v>
      </c>
      <c r="B348" s="180" t="s">
        <v>9</v>
      </c>
      <c r="C348" s="182" t="s">
        <v>10</v>
      </c>
      <c r="D348" s="183"/>
      <c r="E348" s="69" t="s">
        <v>11</v>
      </c>
      <c r="F348" s="138" t="s">
        <v>10</v>
      </c>
      <c r="G348" s="139"/>
      <c r="H348" s="178" t="s">
        <v>12</v>
      </c>
      <c r="I348" s="178" t="s">
        <v>46</v>
      </c>
    </row>
    <row r="349" spans="1:9" ht="18.95" customHeight="1" x14ac:dyDescent="0.2">
      <c r="A349" s="179"/>
      <c r="B349" s="181"/>
      <c r="C349" s="184" t="s">
        <v>13</v>
      </c>
      <c r="D349" s="185"/>
      <c r="E349" s="70" t="s">
        <v>13</v>
      </c>
      <c r="F349" s="140" t="s">
        <v>14</v>
      </c>
      <c r="G349" s="141"/>
      <c r="H349" s="179"/>
      <c r="I349" s="179"/>
    </row>
    <row r="350" spans="1:9" ht="18.95" customHeight="1" x14ac:dyDescent="0.2">
      <c r="A350" s="95"/>
      <c r="B350" s="98"/>
      <c r="C350" s="96"/>
      <c r="D350" s="111"/>
      <c r="E350" s="97"/>
      <c r="F350" s="136">
        <f>C350*E350</f>
        <v>0</v>
      </c>
      <c r="G350" s="137"/>
      <c r="H350" s="62"/>
      <c r="I350" s="57"/>
    </row>
    <row r="351" spans="1:9" ht="18.95" customHeight="1" x14ac:dyDescent="0.2">
      <c r="A351" s="95"/>
      <c r="B351" s="99"/>
      <c r="C351" s="96"/>
      <c r="D351" s="111"/>
      <c r="E351" s="97"/>
      <c r="F351" s="136">
        <f t="shared" ref="F351:F369" si="16">C351*E351</f>
        <v>0</v>
      </c>
      <c r="G351" s="137"/>
      <c r="H351" s="62"/>
      <c r="I351" s="57"/>
    </row>
    <row r="352" spans="1:9" ht="18.95" customHeight="1" x14ac:dyDescent="0.2">
      <c r="A352" s="71"/>
      <c r="B352" s="100"/>
      <c r="C352" s="96"/>
      <c r="D352" s="111"/>
      <c r="E352" s="97"/>
      <c r="F352" s="136">
        <f t="shared" si="16"/>
        <v>0</v>
      </c>
      <c r="G352" s="137"/>
      <c r="H352" s="62"/>
      <c r="I352" s="57"/>
    </row>
    <row r="353" spans="1:9" ht="18.95" customHeight="1" x14ac:dyDescent="0.2">
      <c r="A353" s="71"/>
      <c r="B353" s="100"/>
      <c r="C353" s="96"/>
      <c r="D353" s="111"/>
      <c r="E353" s="97"/>
      <c r="F353" s="136">
        <f t="shared" si="16"/>
        <v>0</v>
      </c>
      <c r="G353" s="137"/>
      <c r="H353" s="62"/>
      <c r="I353" s="57"/>
    </row>
    <row r="354" spans="1:9" ht="18.95" customHeight="1" x14ac:dyDescent="0.2">
      <c r="A354" s="71"/>
      <c r="B354" s="100"/>
      <c r="C354" s="96"/>
      <c r="D354" s="111"/>
      <c r="E354" s="97"/>
      <c r="F354" s="136">
        <f t="shared" si="16"/>
        <v>0</v>
      </c>
      <c r="G354" s="137"/>
      <c r="H354" s="62"/>
      <c r="I354" s="57"/>
    </row>
    <row r="355" spans="1:9" ht="18.95" customHeight="1" x14ac:dyDescent="0.2">
      <c r="A355" s="71"/>
      <c r="B355" s="100"/>
      <c r="C355" s="96"/>
      <c r="D355" s="111"/>
      <c r="E355" s="97"/>
      <c r="F355" s="136">
        <f t="shared" si="16"/>
        <v>0</v>
      </c>
      <c r="G355" s="137"/>
      <c r="H355" s="62"/>
      <c r="I355" s="57"/>
    </row>
    <row r="356" spans="1:9" ht="18.95" customHeight="1" x14ac:dyDescent="0.2">
      <c r="A356" s="71"/>
      <c r="B356" s="100"/>
      <c r="C356" s="96"/>
      <c r="D356" s="111"/>
      <c r="E356" s="97"/>
      <c r="F356" s="136">
        <f t="shared" si="16"/>
        <v>0</v>
      </c>
      <c r="G356" s="137"/>
      <c r="H356" s="62"/>
      <c r="I356" s="57"/>
    </row>
    <row r="357" spans="1:9" ht="18.95" customHeight="1" x14ac:dyDescent="0.2">
      <c r="A357" s="71"/>
      <c r="B357" s="100"/>
      <c r="C357" s="96"/>
      <c r="D357" s="111"/>
      <c r="E357" s="97"/>
      <c r="F357" s="136">
        <f t="shared" si="16"/>
        <v>0</v>
      </c>
      <c r="G357" s="137"/>
      <c r="H357" s="62"/>
      <c r="I357" s="57"/>
    </row>
    <row r="358" spans="1:9" ht="18.95" customHeight="1" x14ac:dyDescent="0.2">
      <c r="A358" s="71"/>
      <c r="B358" s="100"/>
      <c r="C358" s="96"/>
      <c r="D358" s="111"/>
      <c r="E358" s="97"/>
      <c r="F358" s="136">
        <f t="shared" si="16"/>
        <v>0</v>
      </c>
      <c r="G358" s="137"/>
      <c r="H358" s="62"/>
      <c r="I358" s="57"/>
    </row>
    <row r="359" spans="1:9" ht="18.95" customHeight="1" x14ac:dyDescent="0.2">
      <c r="A359" s="71"/>
      <c r="B359" s="100"/>
      <c r="C359" s="96"/>
      <c r="D359" s="111"/>
      <c r="E359" s="97"/>
      <c r="F359" s="136">
        <f t="shared" si="16"/>
        <v>0</v>
      </c>
      <c r="G359" s="137"/>
      <c r="H359" s="62"/>
      <c r="I359" s="57"/>
    </row>
    <row r="360" spans="1:9" ht="18.95" customHeight="1" x14ac:dyDescent="0.2">
      <c r="A360" s="71"/>
      <c r="B360" s="100"/>
      <c r="C360" s="96"/>
      <c r="D360" s="111"/>
      <c r="E360" s="97"/>
      <c r="F360" s="136">
        <f t="shared" si="16"/>
        <v>0</v>
      </c>
      <c r="G360" s="137"/>
      <c r="H360" s="62"/>
      <c r="I360" s="57"/>
    </row>
    <row r="361" spans="1:9" ht="18.95" customHeight="1" x14ac:dyDescent="0.2">
      <c r="A361" s="71"/>
      <c r="B361" s="100"/>
      <c r="C361" s="62"/>
      <c r="D361" s="72"/>
      <c r="E361" s="110"/>
      <c r="F361" s="136">
        <f t="shared" si="16"/>
        <v>0</v>
      </c>
      <c r="G361" s="137"/>
      <c r="H361" s="62"/>
      <c r="I361" s="57"/>
    </row>
    <row r="362" spans="1:9" ht="18.95" customHeight="1" x14ac:dyDescent="0.2">
      <c r="A362" s="71"/>
      <c r="B362" s="100"/>
      <c r="C362" s="62"/>
      <c r="D362" s="72"/>
      <c r="E362" s="110"/>
      <c r="F362" s="136">
        <f t="shared" si="16"/>
        <v>0</v>
      </c>
      <c r="G362" s="137"/>
      <c r="H362" s="62"/>
      <c r="I362" s="57"/>
    </row>
    <row r="363" spans="1:9" ht="18.95" customHeight="1" x14ac:dyDescent="0.2">
      <c r="A363" s="71"/>
      <c r="B363" s="100"/>
      <c r="C363" s="62"/>
      <c r="D363" s="72"/>
      <c r="E363" s="110"/>
      <c r="F363" s="136">
        <f t="shared" si="16"/>
        <v>0</v>
      </c>
      <c r="G363" s="137"/>
      <c r="H363" s="62"/>
      <c r="I363" s="57"/>
    </row>
    <row r="364" spans="1:9" ht="18.95" customHeight="1" x14ac:dyDescent="0.2">
      <c r="A364" s="71"/>
      <c r="B364" s="100"/>
      <c r="C364" s="62"/>
      <c r="D364" s="72"/>
      <c r="E364" s="110"/>
      <c r="F364" s="136">
        <f t="shared" si="16"/>
        <v>0</v>
      </c>
      <c r="G364" s="137"/>
      <c r="H364" s="62"/>
      <c r="I364" s="57"/>
    </row>
    <row r="365" spans="1:9" ht="18.95" customHeight="1" x14ac:dyDescent="0.2">
      <c r="A365" s="71"/>
      <c r="B365" s="100"/>
      <c r="C365" s="62"/>
      <c r="D365" s="72"/>
      <c r="E365" s="110"/>
      <c r="F365" s="136">
        <f t="shared" si="16"/>
        <v>0</v>
      </c>
      <c r="G365" s="137"/>
      <c r="H365" s="62"/>
      <c r="I365" s="57"/>
    </row>
    <row r="366" spans="1:9" ht="18.95" customHeight="1" x14ac:dyDescent="0.2">
      <c r="A366" s="71"/>
      <c r="B366" s="100"/>
      <c r="C366" s="62"/>
      <c r="D366" s="72"/>
      <c r="E366" s="110"/>
      <c r="F366" s="136">
        <f t="shared" si="16"/>
        <v>0</v>
      </c>
      <c r="G366" s="137"/>
      <c r="H366" s="62"/>
      <c r="I366" s="57"/>
    </row>
    <row r="367" spans="1:9" ht="18.95" customHeight="1" x14ac:dyDescent="0.2">
      <c r="A367" s="71"/>
      <c r="B367" s="100"/>
      <c r="C367" s="62"/>
      <c r="D367" s="72"/>
      <c r="E367" s="110"/>
      <c r="F367" s="136">
        <f t="shared" si="16"/>
        <v>0</v>
      </c>
      <c r="G367" s="137"/>
      <c r="H367" s="62"/>
      <c r="I367" s="57"/>
    </row>
    <row r="368" spans="1:9" ht="18.95" customHeight="1" x14ac:dyDescent="0.2">
      <c r="A368" s="71"/>
      <c r="B368" s="100"/>
      <c r="C368" s="62"/>
      <c r="D368" s="72"/>
      <c r="E368" s="110"/>
      <c r="F368" s="136">
        <f t="shared" si="16"/>
        <v>0</v>
      </c>
      <c r="G368" s="137"/>
      <c r="H368" s="62"/>
      <c r="I368" s="57"/>
    </row>
    <row r="369" spans="1:9" ht="18.95" customHeight="1" x14ac:dyDescent="0.2">
      <c r="A369" s="71"/>
      <c r="B369" s="100"/>
      <c r="C369" s="62"/>
      <c r="D369" s="72"/>
      <c r="E369" s="110"/>
      <c r="F369" s="136">
        <f t="shared" si="16"/>
        <v>0</v>
      </c>
      <c r="G369" s="137"/>
      <c r="H369" s="62"/>
      <c r="I369" s="57"/>
    </row>
    <row r="370" spans="1:9" ht="18.95" customHeight="1" x14ac:dyDescent="0.2">
      <c r="A370" s="169" t="s">
        <v>15</v>
      </c>
      <c r="B370" s="170"/>
      <c r="C370" s="170"/>
      <c r="D370" s="170"/>
      <c r="E370" s="171"/>
      <c r="F370" s="142">
        <f>SUM(F350:F369)</f>
        <v>0</v>
      </c>
      <c r="G370" s="143"/>
      <c r="H370" s="172"/>
      <c r="I370" s="173"/>
    </row>
    <row r="371" spans="1:9" ht="18.95" customHeight="1" x14ac:dyDescent="0.2">
      <c r="A371" s="174" t="s">
        <v>16</v>
      </c>
      <c r="B371" s="174"/>
      <c r="C371" s="174"/>
      <c r="D371" s="174"/>
      <c r="E371" s="174"/>
      <c r="F371" s="174"/>
      <c r="G371" s="174"/>
      <c r="H371" s="174"/>
      <c r="I371" s="174"/>
    </row>
    <row r="372" spans="1:9" ht="18.95" customHeight="1" x14ac:dyDescent="0.2">
      <c r="A372" s="64" t="s">
        <v>17</v>
      </c>
      <c r="B372" s="101" t="s">
        <v>12</v>
      </c>
      <c r="C372" s="144" t="s">
        <v>15</v>
      </c>
      <c r="D372" s="145"/>
      <c r="E372" s="146"/>
      <c r="F372" s="144" t="s">
        <v>18</v>
      </c>
      <c r="G372" s="145"/>
      <c r="H372" s="146"/>
      <c r="I372" s="64" t="s">
        <v>19</v>
      </c>
    </row>
    <row r="373" spans="1:9" ht="18.95" customHeight="1" x14ac:dyDescent="0.2">
      <c r="A373" s="73">
        <v>1</v>
      </c>
      <c r="B373" s="102" t="str">
        <f>ข้อมูลรายการ!$B$1</f>
        <v>ค่าตอบแทน</v>
      </c>
      <c r="C373" s="154">
        <f>SUMIF(H350:H369,B373,F350:F369)</f>
        <v>0</v>
      </c>
      <c r="D373" s="155"/>
      <c r="E373" s="156"/>
      <c r="F373" s="92" t="str">
        <f>IF(I373=0," ","X")</f>
        <v xml:space="preserve"> </v>
      </c>
      <c r="G373" s="157" t="str">
        <f>ข้อมูลรายการ!$A$1</f>
        <v>เงินอุดหนุน</v>
      </c>
      <c r="H373" s="158"/>
      <c r="I373" s="65">
        <f>SUMIF(I350:I369,G373,F350:F369)</f>
        <v>0</v>
      </c>
    </row>
    <row r="374" spans="1:9" ht="18.95" customHeight="1" x14ac:dyDescent="0.2">
      <c r="A374" s="74">
        <v>2</v>
      </c>
      <c r="B374" s="103" t="str">
        <f>ข้อมูลรายการ!$B$2</f>
        <v>ค่าใช้สอย</v>
      </c>
      <c r="C374" s="159">
        <f>SUMIF(H350:H369,B374,F350:F369)</f>
        <v>0</v>
      </c>
      <c r="D374" s="160"/>
      <c r="E374" s="161"/>
      <c r="F374" s="93" t="str">
        <f t="shared" ref="F374:F380" si="17">IF(I374=0," ","X")</f>
        <v xml:space="preserve"> </v>
      </c>
      <c r="G374" s="162" t="str">
        <f>ข้อมูลรายการ!$A$2</f>
        <v>เงินสนับสนุนการจัดการศึกษา</v>
      </c>
      <c r="H374" s="163"/>
      <c r="I374" s="66">
        <f>SUMIF(I350:I369,G374,F350:F369)</f>
        <v>0</v>
      </c>
    </row>
    <row r="375" spans="1:9" ht="18.95" customHeight="1" x14ac:dyDescent="0.2">
      <c r="A375" s="74">
        <v>3</v>
      </c>
      <c r="B375" s="103" t="str">
        <f>ข้อมูลรายการ!$B$3</f>
        <v>ค่าวัสดุ</v>
      </c>
      <c r="C375" s="159">
        <f>SUMIF(H350:H369,B375,F350:F369)</f>
        <v>0</v>
      </c>
      <c r="D375" s="160"/>
      <c r="E375" s="161"/>
      <c r="F375" s="93" t="str">
        <f t="shared" si="17"/>
        <v xml:space="preserve"> </v>
      </c>
      <c r="G375" s="162" t="str">
        <f>ข้อมูลรายการ!$A$3</f>
        <v>เงินรายได้ (ระดมทรัพย์)</v>
      </c>
      <c r="H375" s="163"/>
      <c r="I375" s="66">
        <f>SUMIF(I350:I369,G375,F350:F369)</f>
        <v>0</v>
      </c>
    </row>
    <row r="376" spans="1:9" ht="18.95" customHeight="1" x14ac:dyDescent="0.2">
      <c r="A376" s="74">
        <v>4</v>
      </c>
      <c r="B376" s="103" t="str">
        <f>ข้อมูลรายการ!$B$4</f>
        <v>ค่าครุภัณฑ์</v>
      </c>
      <c r="C376" s="159">
        <f>SUMIF(H350:H369,B376,F350:F369)</f>
        <v>0</v>
      </c>
      <c r="D376" s="160"/>
      <c r="E376" s="161"/>
      <c r="F376" s="93" t="str">
        <f t="shared" si="17"/>
        <v xml:space="preserve"> </v>
      </c>
      <c r="G376" s="162" t="str">
        <f>ข้อมูลรายการ!$A$4</f>
        <v>เงินรายได้ (ทั่วไป)</v>
      </c>
      <c r="H376" s="163"/>
      <c r="I376" s="66">
        <f>SUMIF(I350:I369,G376,F350:F369)</f>
        <v>0</v>
      </c>
    </row>
    <row r="377" spans="1:9" ht="18.95" customHeight="1" x14ac:dyDescent="0.2">
      <c r="A377" s="74">
        <v>5</v>
      </c>
      <c r="B377" s="103" t="str">
        <f>ข้อมูลรายการ!$B$5</f>
        <v>ค่าที่ดินและสิ่งก่อสร้าง</v>
      </c>
      <c r="C377" s="159">
        <f>SUMIF(H350:H369,B377,F350:F369)</f>
        <v>0</v>
      </c>
      <c r="D377" s="160"/>
      <c r="E377" s="161"/>
      <c r="F377" s="93" t="str">
        <f t="shared" si="17"/>
        <v xml:space="preserve"> </v>
      </c>
      <c r="G377" s="162" t="str">
        <f>ข้อมูลรายการ!$A$5</f>
        <v>เงินอื่น ๆ (เงินสวัสดิการ)</v>
      </c>
      <c r="H377" s="163"/>
      <c r="I377" s="66">
        <f>SUMIF(I350:I369,G377,F350:F369)</f>
        <v>0</v>
      </c>
    </row>
    <row r="378" spans="1:9" ht="18.95" customHeight="1" x14ac:dyDescent="0.2">
      <c r="A378" s="74">
        <v>6</v>
      </c>
      <c r="B378" s="104" t="str">
        <f>ข้อมูลรายการ!$B$6</f>
        <v>ค่าใช้จ่ายอื่น ๆ</v>
      </c>
      <c r="C378" s="159">
        <f>SUMIF(H350:H369,B378,F350:F369)</f>
        <v>0</v>
      </c>
      <c r="D378" s="160"/>
      <c r="E378" s="161"/>
      <c r="F378" s="93" t="str">
        <f t="shared" si="17"/>
        <v xml:space="preserve"> </v>
      </c>
      <c r="G378" s="162" t="str">
        <f>ข้อมูลรายการ!$A$6</f>
        <v>เงินอื่น ๆ (เงินสมาคมฯ)</v>
      </c>
      <c r="H378" s="163"/>
      <c r="I378" s="66">
        <f>SUMIF(I350:I369,G378,F350:F369)</f>
        <v>0</v>
      </c>
    </row>
    <row r="379" spans="1:9" ht="18.95" customHeight="1" x14ac:dyDescent="0.2">
      <c r="A379" s="74"/>
      <c r="B379" s="104"/>
      <c r="C379" s="159"/>
      <c r="D379" s="160"/>
      <c r="E379" s="161"/>
      <c r="F379" s="93" t="str">
        <f t="shared" si="17"/>
        <v xml:space="preserve"> </v>
      </c>
      <c r="G379" s="162" t="str">
        <f>ข้อมูลรายการ!$A$7</f>
        <v>เงินอื่น ๆ (เงินระดมเฉพาะกิจกรรม)</v>
      </c>
      <c r="H379" s="163"/>
      <c r="I379" s="66">
        <f>SUMIF(I350:I369,G379,F350:F369)</f>
        <v>0</v>
      </c>
    </row>
    <row r="380" spans="1:9" ht="18.95" customHeight="1" x14ac:dyDescent="0.2">
      <c r="A380" s="74"/>
      <c r="B380" s="104"/>
      <c r="C380" s="159"/>
      <c r="D380" s="160"/>
      <c r="E380" s="161"/>
      <c r="F380" s="93" t="str">
        <f t="shared" si="17"/>
        <v xml:space="preserve"> </v>
      </c>
      <c r="G380" s="162" t="str">
        <f>ข้อมูลรายการ!$A$8</f>
        <v>เงินอื่น ๆ (เงินบริจาคอื่น ๆ)</v>
      </c>
      <c r="H380" s="163"/>
      <c r="I380" s="66">
        <f>SUMIF(I350:I369,G380,F350:F369)</f>
        <v>0</v>
      </c>
    </row>
    <row r="381" spans="1:9" ht="18.95" customHeight="1" x14ac:dyDescent="0.2">
      <c r="A381" s="74"/>
      <c r="B381" s="104"/>
      <c r="C381" s="159"/>
      <c r="D381" s="160"/>
      <c r="E381" s="161"/>
      <c r="F381" s="94"/>
      <c r="G381" s="162"/>
      <c r="H381" s="163"/>
      <c r="I381" s="75"/>
    </row>
    <row r="382" spans="1:9" ht="18.95" customHeight="1" x14ac:dyDescent="0.2">
      <c r="A382" s="76"/>
      <c r="B382" s="105"/>
      <c r="C382" s="164"/>
      <c r="D382" s="165"/>
      <c r="E382" s="166"/>
      <c r="F382" s="77"/>
      <c r="G382" s="167"/>
      <c r="H382" s="168"/>
      <c r="I382" s="78"/>
    </row>
    <row r="383" spans="1:9" ht="18.95" customHeight="1" x14ac:dyDescent="0.2">
      <c r="A383" s="147" t="s">
        <v>22</v>
      </c>
      <c r="B383" s="149"/>
      <c r="C383" s="151">
        <f>SUM(C373:E382)</f>
        <v>0</v>
      </c>
      <c r="D383" s="152"/>
      <c r="E383" s="153"/>
      <c r="F383" s="147" t="s">
        <v>23</v>
      </c>
      <c r="G383" s="148"/>
      <c r="H383" s="149"/>
      <c r="I383" s="67">
        <f>SUM(I373:I382)</f>
        <v>0</v>
      </c>
    </row>
    <row r="384" spans="1:9" ht="18.95" customHeight="1" x14ac:dyDescent="0.2">
      <c r="A384" s="63"/>
      <c r="B384" s="106"/>
      <c r="C384" s="79"/>
      <c r="D384" s="79"/>
      <c r="E384" s="80"/>
      <c r="F384" s="80"/>
      <c r="G384" s="88"/>
      <c r="H384" s="63"/>
      <c r="I384" s="68"/>
    </row>
    <row r="385" spans="1:9" ht="18.95" customHeight="1" x14ac:dyDescent="0.2">
      <c r="A385" s="53"/>
      <c r="B385" s="107"/>
      <c r="C385" s="53"/>
      <c r="D385" s="81"/>
      <c r="G385" s="89"/>
      <c r="H385" s="176" t="s">
        <v>53</v>
      </c>
      <c r="I385" s="176"/>
    </row>
    <row r="386" spans="1:9" ht="18.95" customHeight="1" x14ac:dyDescent="0.2">
      <c r="A386" s="53"/>
      <c r="B386" s="107"/>
      <c r="C386" s="53"/>
      <c r="D386" s="81"/>
      <c r="G386" s="89"/>
      <c r="H386" s="175" t="s">
        <v>56</v>
      </c>
      <c r="I386" s="175"/>
    </row>
    <row r="387" spans="1:9" ht="18.95" customHeight="1" x14ac:dyDescent="0.2">
      <c r="A387" s="54"/>
      <c r="B387" s="108"/>
      <c r="C387" s="54"/>
      <c r="D387" s="83"/>
      <c r="G387" s="90"/>
      <c r="H387" s="84"/>
      <c r="I387" s="84"/>
    </row>
    <row r="388" spans="1:9" ht="18.95" customHeight="1" x14ac:dyDescent="0.2">
      <c r="A388" s="150" t="str">
        <f>A345</f>
        <v>โรงเรียนเทพลีลา</v>
      </c>
      <c r="B388" s="150"/>
      <c r="C388" s="150"/>
      <c r="D388" s="150"/>
      <c r="E388" s="150"/>
      <c r="F388" s="150"/>
      <c r="G388" s="150"/>
      <c r="H388" s="150"/>
      <c r="I388" s="150"/>
    </row>
    <row r="389" spans="1:9" ht="18.95" customHeight="1" x14ac:dyDescent="0.2">
      <c r="A389" s="150" t="str">
        <f>A346</f>
        <v>แบบของบประมาณเพื่อดำเนินการ  ปีงบประมาณ 2562</v>
      </c>
      <c r="B389" s="150"/>
      <c r="C389" s="150"/>
      <c r="D389" s="150"/>
      <c r="E389" s="150"/>
      <c r="F389" s="150"/>
      <c r="G389" s="150"/>
      <c r="H389" s="150"/>
      <c r="I389" s="150"/>
    </row>
    <row r="390" spans="1:9" ht="18.95" customHeight="1" x14ac:dyDescent="0.2">
      <c r="A390" s="177" t="s">
        <v>57</v>
      </c>
      <c r="B390" s="177"/>
      <c r="C390" s="177"/>
      <c r="D390" s="177"/>
      <c r="E390" s="177"/>
      <c r="F390" s="177"/>
      <c r="G390" s="177"/>
      <c r="H390" s="177"/>
      <c r="I390" s="177"/>
    </row>
    <row r="391" spans="1:9" ht="18.95" customHeight="1" x14ac:dyDescent="0.2">
      <c r="A391" s="178" t="s">
        <v>8</v>
      </c>
      <c r="B391" s="180" t="s">
        <v>9</v>
      </c>
      <c r="C391" s="182" t="s">
        <v>10</v>
      </c>
      <c r="D391" s="183"/>
      <c r="E391" s="69" t="s">
        <v>11</v>
      </c>
      <c r="F391" s="138" t="s">
        <v>10</v>
      </c>
      <c r="G391" s="139"/>
      <c r="H391" s="178" t="s">
        <v>12</v>
      </c>
      <c r="I391" s="178" t="s">
        <v>46</v>
      </c>
    </row>
    <row r="392" spans="1:9" ht="18.95" customHeight="1" x14ac:dyDescent="0.2">
      <c r="A392" s="179"/>
      <c r="B392" s="181"/>
      <c r="C392" s="184" t="s">
        <v>13</v>
      </c>
      <c r="D392" s="185"/>
      <c r="E392" s="70" t="s">
        <v>13</v>
      </c>
      <c r="F392" s="140" t="s">
        <v>14</v>
      </c>
      <c r="G392" s="141"/>
      <c r="H392" s="179"/>
      <c r="I392" s="179"/>
    </row>
    <row r="393" spans="1:9" ht="18.95" customHeight="1" x14ac:dyDescent="0.2">
      <c r="A393" s="95"/>
      <c r="B393" s="98"/>
      <c r="C393" s="96"/>
      <c r="D393" s="111"/>
      <c r="E393" s="97"/>
      <c r="F393" s="136">
        <f>C393*E393</f>
        <v>0</v>
      </c>
      <c r="G393" s="137"/>
      <c r="H393" s="62"/>
      <c r="I393" s="57"/>
    </row>
    <row r="394" spans="1:9" ht="18.95" customHeight="1" x14ac:dyDescent="0.2">
      <c r="A394" s="95"/>
      <c r="B394" s="99"/>
      <c r="C394" s="96"/>
      <c r="D394" s="111"/>
      <c r="E394" s="97"/>
      <c r="F394" s="136">
        <f t="shared" ref="F394:F412" si="18">C394*E394</f>
        <v>0</v>
      </c>
      <c r="G394" s="137"/>
      <c r="H394" s="62"/>
      <c r="I394" s="57"/>
    </row>
    <row r="395" spans="1:9" ht="18.95" customHeight="1" x14ac:dyDescent="0.2">
      <c r="A395" s="71"/>
      <c r="B395" s="100"/>
      <c r="C395" s="96"/>
      <c r="D395" s="111"/>
      <c r="E395" s="97"/>
      <c r="F395" s="136">
        <f t="shared" si="18"/>
        <v>0</v>
      </c>
      <c r="G395" s="137"/>
      <c r="H395" s="62"/>
      <c r="I395" s="57"/>
    </row>
    <row r="396" spans="1:9" ht="18.95" customHeight="1" x14ac:dyDescent="0.2">
      <c r="A396" s="71"/>
      <c r="B396" s="100"/>
      <c r="C396" s="96"/>
      <c r="D396" s="111"/>
      <c r="E396" s="97"/>
      <c r="F396" s="136">
        <f t="shared" si="18"/>
        <v>0</v>
      </c>
      <c r="G396" s="137"/>
      <c r="H396" s="62"/>
      <c r="I396" s="57"/>
    </row>
    <row r="397" spans="1:9" ht="18.95" customHeight="1" x14ac:dyDescent="0.2">
      <c r="A397" s="71"/>
      <c r="B397" s="100"/>
      <c r="C397" s="96"/>
      <c r="D397" s="111"/>
      <c r="E397" s="97"/>
      <c r="F397" s="136">
        <f t="shared" si="18"/>
        <v>0</v>
      </c>
      <c r="G397" s="137"/>
      <c r="H397" s="62"/>
      <c r="I397" s="57"/>
    </row>
    <row r="398" spans="1:9" ht="18.95" customHeight="1" x14ac:dyDescent="0.2">
      <c r="A398" s="71"/>
      <c r="B398" s="100"/>
      <c r="C398" s="96"/>
      <c r="D398" s="111"/>
      <c r="E398" s="97"/>
      <c r="F398" s="136">
        <f t="shared" si="18"/>
        <v>0</v>
      </c>
      <c r="G398" s="137"/>
      <c r="H398" s="62"/>
      <c r="I398" s="57"/>
    </row>
    <row r="399" spans="1:9" ht="18.95" customHeight="1" x14ac:dyDescent="0.2">
      <c r="A399" s="71"/>
      <c r="B399" s="100"/>
      <c r="C399" s="96"/>
      <c r="D399" s="111"/>
      <c r="E399" s="97"/>
      <c r="F399" s="136">
        <f t="shared" si="18"/>
        <v>0</v>
      </c>
      <c r="G399" s="137"/>
      <c r="H399" s="62"/>
      <c r="I399" s="57"/>
    </row>
    <row r="400" spans="1:9" ht="18.95" customHeight="1" x14ac:dyDescent="0.2">
      <c r="A400" s="71"/>
      <c r="B400" s="100"/>
      <c r="C400" s="96"/>
      <c r="D400" s="111"/>
      <c r="E400" s="97"/>
      <c r="F400" s="136">
        <f t="shared" si="18"/>
        <v>0</v>
      </c>
      <c r="G400" s="137"/>
      <c r="H400" s="62"/>
      <c r="I400" s="57"/>
    </row>
    <row r="401" spans="1:9" ht="18.95" customHeight="1" x14ac:dyDescent="0.2">
      <c r="A401" s="71"/>
      <c r="B401" s="100"/>
      <c r="C401" s="96"/>
      <c r="D401" s="111"/>
      <c r="E401" s="97"/>
      <c r="F401" s="136">
        <f t="shared" si="18"/>
        <v>0</v>
      </c>
      <c r="G401" s="137"/>
      <c r="H401" s="62"/>
      <c r="I401" s="57"/>
    </row>
    <row r="402" spans="1:9" ht="18.95" customHeight="1" x14ac:dyDescent="0.2">
      <c r="A402" s="71"/>
      <c r="B402" s="100"/>
      <c r="C402" s="96"/>
      <c r="D402" s="111"/>
      <c r="E402" s="97"/>
      <c r="F402" s="136">
        <f t="shared" si="18"/>
        <v>0</v>
      </c>
      <c r="G402" s="137"/>
      <c r="H402" s="62"/>
      <c r="I402" s="57"/>
    </row>
    <row r="403" spans="1:9" ht="18.95" customHeight="1" x14ac:dyDescent="0.2">
      <c r="A403" s="71"/>
      <c r="B403" s="100"/>
      <c r="C403" s="96"/>
      <c r="D403" s="111"/>
      <c r="E403" s="97"/>
      <c r="F403" s="136">
        <f t="shared" si="18"/>
        <v>0</v>
      </c>
      <c r="G403" s="137"/>
      <c r="H403" s="62"/>
      <c r="I403" s="57"/>
    </row>
    <row r="404" spans="1:9" ht="18.95" customHeight="1" x14ac:dyDescent="0.2">
      <c r="A404" s="71"/>
      <c r="B404" s="100"/>
      <c r="C404" s="62"/>
      <c r="D404" s="72"/>
      <c r="E404" s="110"/>
      <c r="F404" s="136">
        <f t="shared" si="18"/>
        <v>0</v>
      </c>
      <c r="G404" s="137"/>
      <c r="H404" s="62"/>
      <c r="I404" s="57"/>
    </row>
    <row r="405" spans="1:9" ht="18.95" customHeight="1" x14ac:dyDescent="0.2">
      <c r="A405" s="71"/>
      <c r="B405" s="100"/>
      <c r="C405" s="62"/>
      <c r="D405" s="72"/>
      <c r="E405" s="110"/>
      <c r="F405" s="136">
        <f t="shared" si="18"/>
        <v>0</v>
      </c>
      <c r="G405" s="137"/>
      <c r="H405" s="62"/>
      <c r="I405" s="57"/>
    </row>
    <row r="406" spans="1:9" ht="18.95" customHeight="1" x14ac:dyDescent="0.2">
      <c r="A406" s="71"/>
      <c r="B406" s="100"/>
      <c r="C406" s="62"/>
      <c r="D406" s="72"/>
      <c r="E406" s="110"/>
      <c r="F406" s="136">
        <f t="shared" si="18"/>
        <v>0</v>
      </c>
      <c r="G406" s="137"/>
      <c r="H406" s="62"/>
      <c r="I406" s="57"/>
    </row>
    <row r="407" spans="1:9" ht="18.95" customHeight="1" x14ac:dyDescent="0.2">
      <c r="A407" s="71"/>
      <c r="B407" s="100"/>
      <c r="C407" s="62"/>
      <c r="D407" s="72"/>
      <c r="E407" s="110"/>
      <c r="F407" s="136">
        <f t="shared" si="18"/>
        <v>0</v>
      </c>
      <c r="G407" s="137"/>
      <c r="H407" s="62"/>
      <c r="I407" s="57"/>
    </row>
    <row r="408" spans="1:9" ht="18.95" customHeight="1" x14ac:dyDescent="0.2">
      <c r="A408" s="71"/>
      <c r="B408" s="100"/>
      <c r="C408" s="62"/>
      <c r="D408" s="72"/>
      <c r="E408" s="110"/>
      <c r="F408" s="136">
        <f t="shared" si="18"/>
        <v>0</v>
      </c>
      <c r="G408" s="137"/>
      <c r="H408" s="62"/>
      <c r="I408" s="57"/>
    </row>
    <row r="409" spans="1:9" ht="18.95" customHeight="1" x14ac:dyDescent="0.2">
      <c r="A409" s="71"/>
      <c r="B409" s="100"/>
      <c r="C409" s="62"/>
      <c r="D409" s="72"/>
      <c r="E409" s="110"/>
      <c r="F409" s="136">
        <f t="shared" si="18"/>
        <v>0</v>
      </c>
      <c r="G409" s="137"/>
      <c r="H409" s="62"/>
      <c r="I409" s="57"/>
    </row>
    <row r="410" spans="1:9" ht="18.95" customHeight="1" x14ac:dyDescent="0.2">
      <c r="A410" s="71"/>
      <c r="B410" s="100"/>
      <c r="C410" s="62"/>
      <c r="D410" s="72"/>
      <c r="E410" s="110"/>
      <c r="F410" s="136">
        <f t="shared" si="18"/>
        <v>0</v>
      </c>
      <c r="G410" s="137"/>
      <c r="H410" s="62"/>
      <c r="I410" s="57"/>
    </row>
    <row r="411" spans="1:9" ht="18.95" customHeight="1" x14ac:dyDescent="0.2">
      <c r="A411" s="71"/>
      <c r="B411" s="100"/>
      <c r="C411" s="62"/>
      <c r="D411" s="72"/>
      <c r="E411" s="110"/>
      <c r="F411" s="136">
        <f t="shared" si="18"/>
        <v>0</v>
      </c>
      <c r="G411" s="137"/>
      <c r="H411" s="62"/>
      <c r="I411" s="57"/>
    </row>
    <row r="412" spans="1:9" ht="18.95" customHeight="1" x14ac:dyDescent="0.2">
      <c r="A412" s="71"/>
      <c r="B412" s="100"/>
      <c r="C412" s="62"/>
      <c r="D412" s="72"/>
      <c r="E412" s="110"/>
      <c r="F412" s="136">
        <f t="shared" si="18"/>
        <v>0</v>
      </c>
      <c r="G412" s="137"/>
      <c r="H412" s="62"/>
      <c r="I412" s="57"/>
    </row>
    <row r="413" spans="1:9" ht="18.95" customHeight="1" x14ac:dyDescent="0.2">
      <c r="A413" s="169" t="s">
        <v>15</v>
      </c>
      <c r="B413" s="170"/>
      <c r="C413" s="170"/>
      <c r="D413" s="170"/>
      <c r="E413" s="171"/>
      <c r="F413" s="142">
        <f>SUM(F393:F412)</f>
        <v>0</v>
      </c>
      <c r="G413" s="143"/>
      <c r="H413" s="172"/>
      <c r="I413" s="173"/>
    </row>
    <row r="414" spans="1:9" ht="18.95" customHeight="1" x14ac:dyDescent="0.2">
      <c r="A414" s="174" t="s">
        <v>16</v>
      </c>
      <c r="B414" s="174"/>
      <c r="C414" s="174"/>
      <c r="D414" s="174"/>
      <c r="E414" s="174"/>
      <c r="F414" s="174"/>
      <c r="G414" s="174"/>
      <c r="H414" s="174"/>
      <c r="I414" s="174"/>
    </row>
    <row r="415" spans="1:9" ht="18.95" customHeight="1" x14ac:dyDescent="0.2">
      <c r="A415" s="64" t="s">
        <v>17</v>
      </c>
      <c r="B415" s="101" t="s">
        <v>12</v>
      </c>
      <c r="C415" s="144" t="s">
        <v>15</v>
      </c>
      <c r="D415" s="145"/>
      <c r="E415" s="146"/>
      <c r="F415" s="144" t="s">
        <v>18</v>
      </c>
      <c r="G415" s="145"/>
      <c r="H415" s="146"/>
      <c r="I415" s="64" t="s">
        <v>19</v>
      </c>
    </row>
    <row r="416" spans="1:9" ht="18.95" customHeight="1" x14ac:dyDescent="0.2">
      <c r="A416" s="73">
        <v>1</v>
      </c>
      <c r="B416" s="102" t="str">
        <f>ข้อมูลรายการ!$B$1</f>
        <v>ค่าตอบแทน</v>
      </c>
      <c r="C416" s="154">
        <f>SUMIF(H393:H412,B416,F393:F412)</f>
        <v>0</v>
      </c>
      <c r="D416" s="155"/>
      <c r="E416" s="156"/>
      <c r="F416" s="92" t="str">
        <f>IF(I416=0," ","X")</f>
        <v xml:space="preserve"> </v>
      </c>
      <c r="G416" s="157" t="str">
        <f>ข้อมูลรายการ!$A$1</f>
        <v>เงินอุดหนุน</v>
      </c>
      <c r="H416" s="158"/>
      <c r="I416" s="65">
        <f>SUMIF(I393:I412,G416,F393:F412)</f>
        <v>0</v>
      </c>
    </row>
    <row r="417" spans="1:9" ht="18.95" customHeight="1" x14ac:dyDescent="0.2">
      <c r="A417" s="74">
        <v>2</v>
      </c>
      <c r="B417" s="103" t="str">
        <f>ข้อมูลรายการ!$B$2</f>
        <v>ค่าใช้สอย</v>
      </c>
      <c r="C417" s="159">
        <f>SUMIF(H393:H412,B417,F393:F412)</f>
        <v>0</v>
      </c>
      <c r="D417" s="160"/>
      <c r="E417" s="161"/>
      <c r="F417" s="93" t="str">
        <f t="shared" ref="F417:F423" si="19">IF(I417=0," ","X")</f>
        <v xml:space="preserve"> </v>
      </c>
      <c r="G417" s="162" t="str">
        <f>ข้อมูลรายการ!$A$2</f>
        <v>เงินสนับสนุนการจัดการศึกษา</v>
      </c>
      <c r="H417" s="163"/>
      <c r="I417" s="66">
        <f>SUMIF(I393:I412,G417,F393:F412)</f>
        <v>0</v>
      </c>
    </row>
    <row r="418" spans="1:9" ht="18.95" customHeight="1" x14ac:dyDescent="0.2">
      <c r="A418" s="74">
        <v>3</v>
      </c>
      <c r="B418" s="103" t="str">
        <f>ข้อมูลรายการ!$B$3</f>
        <v>ค่าวัสดุ</v>
      </c>
      <c r="C418" s="159">
        <f>SUMIF(H393:H412,B418,F393:F412)</f>
        <v>0</v>
      </c>
      <c r="D418" s="160"/>
      <c r="E418" s="161"/>
      <c r="F418" s="93" t="str">
        <f t="shared" si="19"/>
        <v xml:space="preserve"> </v>
      </c>
      <c r="G418" s="162" t="str">
        <f>ข้อมูลรายการ!$A$3</f>
        <v>เงินรายได้ (ระดมทรัพย์)</v>
      </c>
      <c r="H418" s="163"/>
      <c r="I418" s="66">
        <f>SUMIF(I393:I412,G418,F393:F412)</f>
        <v>0</v>
      </c>
    </row>
    <row r="419" spans="1:9" ht="18.95" customHeight="1" x14ac:dyDescent="0.2">
      <c r="A419" s="74">
        <v>4</v>
      </c>
      <c r="B419" s="103" t="str">
        <f>ข้อมูลรายการ!$B$4</f>
        <v>ค่าครุภัณฑ์</v>
      </c>
      <c r="C419" s="159">
        <f>SUMIF(H393:H412,B419,F393:F412)</f>
        <v>0</v>
      </c>
      <c r="D419" s="160"/>
      <c r="E419" s="161"/>
      <c r="F419" s="93" t="str">
        <f t="shared" si="19"/>
        <v xml:space="preserve"> </v>
      </c>
      <c r="G419" s="162" t="str">
        <f>ข้อมูลรายการ!$A$4</f>
        <v>เงินรายได้ (ทั่วไป)</v>
      </c>
      <c r="H419" s="163"/>
      <c r="I419" s="66">
        <f>SUMIF(I393:I412,G419,F393:F412)</f>
        <v>0</v>
      </c>
    </row>
    <row r="420" spans="1:9" ht="18.95" customHeight="1" x14ac:dyDescent="0.2">
      <c r="A420" s="74">
        <v>5</v>
      </c>
      <c r="B420" s="103" t="str">
        <f>ข้อมูลรายการ!$B$5</f>
        <v>ค่าที่ดินและสิ่งก่อสร้าง</v>
      </c>
      <c r="C420" s="159">
        <f>SUMIF(H393:H412,B420,F393:F412)</f>
        <v>0</v>
      </c>
      <c r="D420" s="160"/>
      <c r="E420" s="161"/>
      <c r="F420" s="93" t="str">
        <f t="shared" si="19"/>
        <v xml:space="preserve"> </v>
      </c>
      <c r="G420" s="162" t="str">
        <f>ข้อมูลรายการ!$A$5</f>
        <v>เงินอื่น ๆ (เงินสวัสดิการ)</v>
      </c>
      <c r="H420" s="163"/>
      <c r="I420" s="66">
        <f>SUMIF(I393:I412,G420,F393:F412)</f>
        <v>0</v>
      </c>
    </row>
    <row r="421" spans="1:9" ht="18.95" customHeight="1" x14ac:dyDescent="0.2">
      <c r="A421" s="74">
        <v>6</v>
      </c>
      <c r="B421" s="104" t="str">
        <f>ข้อมูลรายการ!$B$6</f>
        <v>ค่าใช้จ่ายอื่น ๆ</v>
      </c>
      <c r="C421" s="159">
        <f>SUMIF(H393:H412,B421,F393:F412)</f>
        <v>0</v>
      </c>
      <c r="D421" s="160"/>
      <c r="E421" s="161"/>
      <c r="F421" s="93" t="str">
        <f t="shared" si="19"/>
        <v xml:space="preserve"> </v>
      </c>
      <c r="G421" s="162" t="str">
        <f>ข้อมูลรายการ!$A$6</f>
        <v>เงินอื่น ๆ (เงินสมาคมฯ)</v>
      </c>
      <c r="H421" s="163"/>
      <c r="I421" s="66">
        <f>SUMIF(I393:I412,G421,F393:F412)</f>
        <v>0</v>
      </c>
    </row>
    <row r="422" spans="1:9" ht="18.95" customHeight="1" x14ac:dyDescent="0.2">
      <c r="A422" s="74"/>
      <c r="B422" s="104"/>
      <c r="C422" s="159"/>
      <c r="D422" s="160"/>
      <c r="E422" s="161"/>
      <c r="F422" s="93" t="str">
        <f t="shared" si="19"/>
        <v xml:space="preserve"> </v>
      </c>
      <c r="G422" s="162" t="str">
        <f>ข้อมูลรายการ!$A$7</f>
        <v>เงินอื่น ๆ (เงินระดมเฉพาะกิจกรรม)</v>
      </c>
      <c r="H422" s="163"/>
      <c r="I422" s="66">
        <f>SUMIF(I393:I412,G422,F393:F412)</f>
        <v>0</v>
      </c>
    </row>
    <row r="423" spans="1:9" ht="18.95" customHeight="1" x14ac:dyDescent="0.2">
      <c r="A423" s="74"/>
      <c r="B423" s="104"/>
      <c r="C423" s="159"/>
      <c r="D423" s="160"/>
      <c r="E423" s="161"/>
      <c r="F423" s="93" t="str">
        <f t="shared" si="19"/>
        <v xml:space="preserve"> </v>
      </c>
      <c r="G423" s="162" t="str">
        <f>ข้อมูลรายการ!$A$8</f>
        <v>เงินอื่น ๆ (เงินบริจาคอื่น ๆ)</v>
      </c>
      <c r="H423" s="163"/>
      <c r="I423" s="66">
        <f>SUMIF(I393:I412,G423,F393:F412)</f>
        <v>0</v>
      </c>
    </row>
    <row r="424" spans="1:9" ht="18.95" customHeight="1" x14ac:dyDescent="0.2">
      <c r="A424" s="74"/>
      <c r="B424" s="104"/>
      <c r="C424" s="159"/>
      <c r="D424" s="160"/>
      <c r="E424" s="161"/>
      <c r="F424" s="94"/>
      <c r="G424" s="162"/>
      <c r="H424" s="163"/>
      <c r="I424" s="75"/>
    </row>
    <row r="425" spans="1:9" ht="18.95" customHeight="1" x14ac:dyDescent="0.2">
      <c r="A425" s="76"/>
      <c r="B425" s="105"/>
      <c r="C425" s="164"/>
      <c r="D425" s="165"/>
      <c r="E425" s="166"/>
      <c r="F425" s="77"/>
      <c r="G425" s="167"/>
      <c r="H425" s="168"/>
      <c r="I425" s="78"/>
    </row>
    <row r="426" spans="1:9" ht="18.95" customHeight="1" x14ac:dyDescent="0.2">
      <c r="A426" s="147" t="s">
        <v>22</v>
      </c>
      <c r="B426" s="149"/>
      <c r="C426" s="151">
        <f>SUM(C416:E425)</f>
        <v>0</v>
      </c>
      <c r="D426" s="152"/>
      <c r="E426" s="153"/>
      <c r="F426" s="147" t="s">
        <v>23</v>
      </c>
      <c r="G426" s="148"/>
      <c r="H426" s="149"/>
      <c r="I426" s="67">
        <f>SUM(I416:I425)</f>
        <v>0</v>
      </c>
    </row>
    <row r="427" spans="1:9" ht="18.95" customHeight="1" x14ac:dyDescent="0.2">
      <c r="A427" s="63"/>
      <c r="B427" s="106"/>
      <c r="C427" s="79"/>
      <c r="D427" s="79"/>
      <c r="E427" s="80"/>
      <c r="F427" s="80"/>
      <c r="G427" s="88"/>
      <c r="H427" s="63"/>
      <c r="I427" s="68"/>
    </row>
    <row r="428" spans="1:9" ht="18.95" customHeight="1" x14ac:dyDescent="0.2">
      <c r="A428" s="53"/>
      <c r="B428" s="107"/>
      <c r="C428" s="53"/>
      <c r="D428" s="81"/>
      <c r="G428" s="89"/>
      <c r="H428" s="176" t="s">
        <v>53</v>
      </c>
      <c r="I428" s="176"/>
    </row>
    <row r="429" spans="1:9" ht="18.95" customHeight="1" x14ac:dyDescent="0.2">
      <c r="A429" s="53"/>
      <c r="B429" s="107"/>
      <c r="C429" s="53"/>
      <c r="D429" s="81"/>
      <c r="G429" s="89"/>
      <c r="H429" s="175" t="s">
        <v>56</v>
      </c>
      <c r="I429" s="175"/>
    </row>
    <row r="430" spans="1:9" ht="18.95" customHeight="1" x14ac:dyDescent="0.2">
      <c r="A430" s="54"/>
      <c r="B430" s="108"/>
      <c r="C430" s="54"/>
      <c r="D430" s="83"/>
      <c r="G430" s="90"/>
      <c r="H430" s="84"/>
      <c r="I430" s="84"/>
    </row>
    <row r="431" spans="1:9" ht="18.95" customHeight="1" x14ac:dyDescent="0.2">
      <c r="A431" s="150" t="str">
        <f>A388</f>
        <v>โรงเรียนเทพลีลา</v>
      </c>
      <c r="B431" s="150"/>
      <c r="C431" s="150"/>
      <c r="D431" s="150"/>
      <c r="E431" s="150"/>
      <c r="F431" s="150"/>
      <c r="G431" s="150"/>
      <c r="H431" s="150"/>
      <c r="I431" s="150"/>
    </row>
    <row r="432" spans="1:9" ht="18.95" customHeight="1" x14ac:dyDescent="0.2">
      <c r="A432" s="150" t="str">
        <f>A389</f>
        <v>แบบของบประมาณเพื่อดำเนินการ  ปีงบประมาณ 2562</v>
      </c>
      <c r="B432" s="150"/>
      <c r="C432" s="150"/>
      <c r="D432" s="150"/>
      <c r="E432" s="150"/>
      <c r="F432" s="150"/>
      <c r="G432" s="150"/>
      <c r="H432" s="150"/>
      <c r="I432" s="150"/>
    </row>
    <row r="433" spans="1:9" ht="18.95" customHeight="1" x14ac:dyDescent="0.2">
      <c r="A433" s="177" t="s">
        <v>57</v>
      </c>
      <c r="B433" s="177"/>
      <c r="C433" s="177"/>
      <c r="D433" s="177"/>
      <c r="E433" s="177"/>
      <c r="F433" s="177"/>
      <c r="G433" s="177"/>
      <c r="H433" s="177"/>
      <c r="I433" s="177"/>
    </row>
    <row r="434" spans="1:9" ht="18.95" customHeight="1" x14ac:dyDescent="0.2">
      <c r="A434" s="178" t="s">
        <v>8</v>
      </c>
      <c r="B434" s="180" t="s">
        <v>9</v>
      </c>
      <c r="C434" s="182" t="s">
        <v>10</v>
      </c>
      <c r="D434" s="183"/>
      <c r="E434" s="69" t="s">
        <v>11</v>
      </c>
      <c r="F434" s="138" t="s">
        <v>10</v>
      </c>
      <c r="G434" s="139"/>
      <c r="H434" s="178" t="s">
        <v>12</v>
      </c>
      <c r="I434" s="178" t="s">
        <v>46</v>
      </c>
    </row>
    <row r="435" spans="1:9" ht="18.95" customHeight="1" x14ac:dyDescent="0.2">
      <c r="A435" s="179"/>
      <c r="B435" s="181"/>
      <c r="C435" s="184" t="s">
        <v>13</v>
      </c>
      <c r="D435" s="185"/>
      <c r="E435" s="70" t="s">
        <v>13</v>
      </c>
      <c r="F435" s="140" t="s">
        <v>14</v>
      </c>
      <c r="G435" s="141"/>
      <c r="H435" s="179"/>
      <c r="I435" s="179"/>
    </row>
    <row r="436" spans="1:9" ht="18.95" customHeight="1" x14ac:dyDescent="0.2">
      <c r="A436" s="95"/>
      <c r="B436" s="98"/>
      <c r="C436" s="96"/>
      <c r="D436" s="111"/>
      <c r="E436" s="97"/>
      <c r="F436" s="136">
        <f>C436*E436</f>
        <v>0</v>
      </c>
      <c r="G436" s="137"/>
      <c r="H436" s="62"/>
      <c r="I436" s="57"/>
    </row>
    <row r="437" spans="1:9" ht="18.95" customHeight="1" x14ac:dyDescent="0.2">
      <c r="A437" s="95"/>
      <c r="B437" s="99"/>
      <c r="C437" s="96"/>
      <c r="D437" s="111"/>
      <c r="E437" s="97"/>
      <c r="F437" s="136">
        <f t="shared" ref="F437:F455" si="20">C437*E437</f>
        <v>0</v>
      </c>
      <c r="G437" s="137"/>
      <c r="H437" s="62"/>
      <c r="I437" s="57"/>
    </row>
    <row r="438" spans="1:9" ht="18.95" customHeight="1" x14ac:dyDescent="0.2">
      <c r="A438" s="71"/>
      <c r="B438" s="100"/>
      <c r="C438" s="96"/>
      <c r="D438" s="111"/>
      <c r="E438" s="97"/>
      <c r="F438" s="136">
        <f t="shared" si="20"/>
        <v>0</v>
      </c>
      <c r="G438" s="137"/>
      <c r="H438" s="62"/>
      <c r="I438" s="57"/>
    </row>
    <row r="439" spans="1:9" ht="18.95" customHeight="1" x14ac:dyDescent="0.2">
      <c r="A439" s="71"/>
      <c r="B439" s="100"/>
      <c r="C439" s="96"/>
      <c r="D439" s="111"/>
      <c r="E439" s="97"/>
      <c r="F439" s="136">
        <f t="shared" si="20"/>
        <v>0</v>
      </c>
      <c r="G439" s="137"/>
      <c r="H439" s="62"/>
      <c r="I439" s="57"/>
    </row>
    <row r="440" spans="1:9" ht="18.95" customHeight="1" x14ac:dyDescent="0.2">
      <c r="A440" s="71"/>
      <c r="B440" s="100"/>
      <c r="C440" s="96"/>
      <c r="D440" s="111"/>
      <c r="E440" s="97"/>
      <c r="F440" s="136">
        <f t="shared" si="20"/>
        <v>0</v>
      </c>
      <c r="G440" s="137"/>
      <c r="H440" s="62"/>
      <c r="I440" s="57"/>
    </row>
    <row r="441" spans="1:9" ht="18.95" customHeight="1" x14ac:dyDescent="0.2">
      <c r="A441" s="71"/>
      <c r="B441" s="100"/>
      <c r="C441" s="96"/>
      <c r="D441" s="111"/>
      <c r="E441" s="97"/>
      <c r="F441" s="136">
        <f t="shared" si="20"/>
        <v>0</v>
      </c>
      <c r="G441" s="137"/>
      <c r="H441" s="62"/>
      <c r="I441" s="57"/>
    </row>
    <row r="442" spans="1:9" ht="18.95" customHeight="1" x14ac:dyDescent="0.2">
      <c r="A442" s="71"/>
      <c r="B442" s="100"/>
      <c r="C442" s="96"/>
      <c r="D442" s="111"/>
      <c r="E442" s="97"/>
      <c r="F442" s="136">
        <f t="shared" si="20"/>
        <v>0</v>
      </c>
      <c r="G442" s="137"/>
      <c r="H442" s="62"/>
      <c r="I442" s="57"/>
    </row>
    <row r="443" spans="1:9" ht="18.95" customHeight="1" x14ac:dyDescent="0.2">
      <c r="A443" s="71"/>
      <c r="B443" s="100"/>
      <c r="C443" s="96"/>
      <c r="D443" s="111"/>
      <c r="E443" s="97"/>
      <c r="F443" s="136">
        <f t="shared" si="20"/>
        <v>0</v>
      </c>
      <c r="G443" s="137"/>
      <c r="H443" s="62"/>
      <c r="I443" s="57"/>
    </row>
    <row r="444" spans="1:9" ht="18.95" customHeight="1" x14ac:dyDescent="0.2">
      <c r="A444" s="71"/>
      <c r="B444" s="100"/>
      <c r="C444" s="96"/>
      <c r="D444" s="111"/>
      <c r="E444" s="97"/>
      <c r="F444" s="136">
        <f t="shared" si="20"/>
        <v>0</v>
      </c>
      <c r="G444" s="137"/>
      <c r="H444" s="62"/>
      <c r="I444" s="57"/>
    </row>
    <row r="445" spans="1:9" ht="18.95" customHeight="1" x14ac:dyDescent="0.2">
      <c r="A445" s="71"/>
      <c r="B445" s="100"/>
      <c r="C445" s="96"/>
      <c r="D445" s="111"/>
      <c r="E445" s="97"/>
      <c r="F445" s="136">
        <f t="shared" si="20"/>
        <v>0</v>
      </c>
      <c r="G445" s="137"/>
      <c r="H445" s="62"/>
      <c r="I445" s="57"/>
    </row>
    <row r="446" spans="1:9" ht="18.95" customHeight="1" x14ac:dyDescent="0.2">
      <c r="A446" s="71"/>
      <c r="B446" s="100"/>
      <c r="C446" s="96"/>
      <c r="D446" s="111"/>
      <c r="E446" s="97"/>
      <c r="F446" s="136">
        <f t="shared" si="20"/>
        <v>0</v>
      </c>
      <c r="G446" s="137"/>
      <c r="H446" s="62"/>
      <c r="I446" s="57"/>
    </row>
    <row r="447" spans="1:9" ht="18.95" customHeight="1" x14ac:dyDescent="0.2">
      <c r="A447" s="71"/>
      <c r="B447" s="100"/>
      <c r="C447" s="62"/>
      <c r="D447" s="72"/>
      <c r="E447" s="110"/>
      <c r="F447" s="136">
        <f t="shared" si="20"/>
        <v>0</v>
      </c>
      <c r="G447" s="137"/>
      <c r="H447" s="62"/>
      <c r="I447" s="57"/>
    </row>
    <row r="448" spans="1:9" ht="18.95" customHeight="1" x14ac:dyDescent="0.2">
      <c r="A448" s="71"/>
      <c r="B448" s="100"/>
      <c r="C448" s="62"/>
      <c r="D448" s="72"/>
      <c r="E448" s="110"/>
      <c r="F448" s="136">
        <f t="shared" si="20"/>
        <v>0</v>
      </c>
      <c r="G448" s="137"/>
      <c r="H448" s="62"/>
      <c r="I448" s="57"/>
    </row>
    <row r="449" spans="1:9" ht="18.95" customHeight="1" x14ac:dyDescent="0.2">
      <c r="A449" s="71"/>
      <c r="B449" s="100"/>
      <c r="C449" s="62"/>
      <c r="D449" s="72"/>
      <c r="E449" s="110"/>
      <c r="F449" s="136">
        <f t="shared" si="20"/>
        <v>0</v>
      </c>
      <c r="G449" s="137"/>
      <c r="H449" s="62"/>
      <c r="I449" s="57"/>
    </row>
    <row r="450" spans="1:9" ht="18.95" customHeight="1" x14ac:dyDescent="0.2">
      <c r="A450" s="71"/>
      <c r="B450" s="100"/>
      <c r="C450" s="62"/>
      <c r="D450" s="72"/>
      <c r="E450" s="110"/>
      <c r="F450" s="136">
        <f t="shared" si="20"/>
        <v>0</v>
      </c>
      <c r="G450" s="137"/>
      <c r="H450" s="62"/>
      <c r="I450" s="57"/>
    </row>
    <row r="451" spans="1:9" ht="18.95" customHeight="1" x14ac:dyDescent="0.2">
      <c r="A451" s="71"/>
      <c r="B451" s="100"/>
      <c r="C451" s="62"/>
      <c r="D451" s="72"/>
      <c r="E451" s="110"/>
      <c r="F451" s="136">
        <f t="shared" si="20"/>
        <v>0</v>
      </c>
      <c r="G451" s="137"/>
      <c r="H451" s="62"/>
      <c r="I451" s="57"/>
    </row>
    <row r="452" spans="1:9" ht="18.95" customHeight="1" x14ac:dyDescent="0.2">
      <c r="A452" s="71"/>
      <c r="B452" s="100"/>
      <c r="C452" s="62"/>
      <c r="D452" s="72"/>
      <c r="E452" s="110"/>
      <c r="F452" s="136">
        <f t="shared" si="20"/>
        <v>0</v>
      </c>
      <c r="G452" s="137"/>
      <c r="H452" s="62"/>
      <c r="I452" s="57"/>
    </row>
    <row r="453" spans="1:9" ht="18.95" customHeight="1" x14ac:dyDescent="0.2">
      <c r="A453" s="71"/>
      <c r="B453" s="100"/>
      <c r="C453" s="62"/>
      <c r="D453" s="72"/>
      <c r="E453" s="110"/>
      <c r="F453" s="136">
        <f t="shared" si="20"/>
        <v>0</v>
      </c>
      <c r="G453" s="137"/>
      <c r="H453" s="62"/>
      <c r="I453" s="57"/>
    </row>
    <row r="454" spans="1:9" ht="18.95" customHeight="1" x14ac:dyDescent="0.2">
      <c r="A454" s="71"/>
      <c r="B454" s="100"/>
      <c r="C454" s="62"/>
      <c r="D454" s="72"/>
      <c r="E454" s="110"/>
      <c r="F454" s="136">
        <f t="shared" si="20"/>
        <v>0</v>
      </c>
      <c r="G454" s="137"/>
      <c r="H454" s="62"/>
      <c r="I454" s="57"/>
    </row>
    <row r="455" spans="1:9" ht="18.95" customHeight="1" x14ac:dyDescent="0.2">
      <c r="A455" s="71"/>
      <c r="B455" s="100"/>
      <c r="C455" s="62"/>
      <c r="D455" s="72"/>
      <c r="E455" s="110"/>
      <c r="F455" s="136">
        <f t="shared" si="20"/>
        <v>0</v>
      </c>
      <c r="G455" s="137"/>
      <c r="H455" s="62"/>
      <c r="I455" s="57"/>
    </row>
    <row r="456" spans="1:9" ht="18.95" customHeight="1" x14ac:dyDescent="0.2">
      <c r="A456" s="169" t="s">
        <v>15</v>
      </c>
      <c r="B456" s="170"/>
      <c r="C456" s="170"/>
      <c r="D456" s="170"/>
      <c r="E456" s="171"/>
      <c r="F456" s="142">
        <f>SUM(F436:F455)</f>
        <v>0</v>
      </c>
      <c r="G456" s="143"/>
      <c r="H456" s="172"/>
      <c r="I456" s="173"/>
    </row>
    <row r="457" spans="1:9" ht="18.95" customHeight="1" x14ac:dyDescent="0.2">
      <c r="A457" s="174" t="s">
        <v>16</v>
      </c>
      <c r="B457" s="174"/>
      <c r="C457" s="174"/>
      <c r="D457" s="174"/>
      <c r="E457" s="174"/>
      <c r="F457" s="174"/>
      <c r="G457" s="174"/>
      <c r="H457" s="174"/>
      <c r="I457" s="174"/>
    </row>
    <row r="458" spans="1:9" ht="18.95" customHeight="1" x14ac:dyDescent="0.2">
      <c r="A458" s="64" t="s">
        <v>17</v>
      </c>
      <c r="B458" s="101" t="s">
        <v>12</v>
      </c>
      <c r="C458" s="144" t="s">
        <v>15</v>
      </c>
      <c r="D458" s="145"/>
      <c r="E458" s="146"/>
      <c r="F458" s="144" t="s">
        <v>18</v>
      </c>
      <c r="G458" s="145"/>
      <c r="H458" s="146"/>
      <c r="I458" s="64" t="s">
        <v>19</v>
      </c>
    </row>
    <row r="459" spans="1:9" ht="18.95" customHeight="1" x14ac:dyDescent="0.2">
      <c r="A459" s="73">
        <v>1</v>
      </c>
      <c r="B459" s="102" t="str">
        <f>ข้อมูลรายการ!$B$1</f>
        <v>ค่าตอบแทน</v>
      </c>
      <c r="C459" s="154">
        <f>SUMIF(H436:H455,B459,F436:F455)</f>
        <v>0</v>
      </c>
      <c r="D459" s="155"/>
      <c r="E459" s="156"/>
      <c r="F459" s="92" t="str">
        <f>IF(I459=0," ","X")</f>
        <v xml:space="preserve"> </v>
      </c>
      <c r="G459" s="157" t="str">
        <f>ข้อมูลรายการ!$A$1</f>
        <v>เงินอุดหนุน</v>
      </c>
      <c r="H459" s="158"/>
      <c r="I459" s="65">
        <f>SUMIF(I436:I455,G459,F436:F455)</f>
        <v>0</v>
      </c>
    </row>
    <row r="460" spans="1:9" ht="18.95" customHeight="1" x14ac:dyDescent="0.2">
      <c r="A460" s="74">
        <v>2</v>
      </c>
      <c r="B460" s="103" t="str">
        <f>ข้อมูลรายการ!$B$2</f>
        <v>ค่าใช้สอย</v>
      </c>
      <c r="C460" s="159">
        <f>SUMIF(H436:H455,B460,F436:F455)</f>
        <v>0</v>
      </c>
      <c r="D460" s="160"/>
      <c r="E460" s="161"/>
      <c r="F460" s="93" t="str">
        <f t="shared" ref="F460:F466" si="21">IF(I460=0," ","X")</f>
        <v xml:space="preserve"> </v>
      </c>
      <c r="G460" s="162" t="str">
        <f>ข้อมูลรายการ!$A$2</f>
        <v>เงินสนับสนุนการจัดการศึกษา</v>
      </c>
      <c r="H460" s="163"/>
      <c r="I460" s="66">
        <f>SUMIF(I436:I455,G460,F436:F455)</f>
        <v>0</v>
      </c>
    </row>
    <row r="461" spans="1:9" ht="18.95" customHeight="1" x14ac:dyDescent="0.2">
      <c r="A461" s="74">
        <v>3</v>
      </c>
      <c r="B461" s="103" t="str">
        <f>ข้อมูลรายการ!$B$3</f>
        <v>ค่าวัสดุ</v>
      </c>
      <c r="C461" s="159">
        <f>SUMIF(H436:H455,B461,F436:F455)</f>
        <v>0</v>
      </c>
      <c r="D461" s="160"/>
      <c r="E461" s="161"/>
      <c r="F461" s="93" t="str">
        <f t="shared" si="21"/>
        <v xml:space="preserve"> </v>
      </c>
      <c r="G461" s="162" t="str">
        <f>ข้อมูลรายการ!$A$3</f>
        <v>เงินรายได้ (ระดมทรัพย์)</v>
      </c>
      <c r="H461" s="163"/>
      <c r="I461" s="66">
        <f>SUMIF(I436:I455,G461,F436:F455)</f>
        <v>0</v>
      </c>
    </row>
    <row r="462" spans="1:9" ht="18.95" customHeight="1" x14ac:dyDescent="0.2">
      <c r="A462" s="74">
        <v>4</v>
      </c>
      <c r="B462" s="103" t="str">
        <f>ข้อมูลรายการ!$B$4</f>
        <v>ค่าครุภัณฑ์</v>
      </c>
      <c r="C462" s="159">
        <f>SUMIF(H436:H455,B462,F436:F455)</f>
        <v>0</v>
      </c>
      <c r="D462" s="160"/>
      <c r="E462" s="161"/>
      <c r="F462" s="93" t="str">
        <f t="shared" si="21"/>
        <v xml:space="preserve"> </v>
      </c>
      <c r="G462" s="162" t="str">
        <f>ข้อมูลรายการ!$A$4</f>
        <v>เงินรายได้ (ทั่วไป)</v>
      </c>
      <c r="H462" s="163"/>
      <c r="I462" s="66">
        <f>SUMIF(I436:I455,G462,F436:F455)</f>
        <v>0</v>
      </c>
    </row>
    <row r="463" spans="1:9" ht="18.95" customHeight="1" x14ac:dyDescent="0.2">
      <c r="A463" s="74">
        <v>5</v>
      </c>
      <c r="B463" s="103" t="str">
        <f>ข้อมูลรายการ!$B$5</f>
        <v>ค่าที่ดินและสิ่งก่อสร้าง</v>
      </c>
      <c r="C463" s="159">
        <f>SUMIF(H436:H455,B463,F436:F455)</f>
        <v>0</v>
      </c>
      <c r="D463" s="160"/>
      <c r="E463" s="161"/>
      <c r="F463" s="93" t="str">
        <f t="shared" si="21"/>
        <v xml:space="preserve"> </v>
      </c>
      <c r="G463" s="162" t="str">
        <f>ข้อมูลรายการ!$A$5</f>
        <v>เงินอื่น ๆ (เงินสวัสดิการ)</v>
      </c>
      <c r="H463" s="163"/>
      <c r="I463" s="66">
        <f>SUMIF(I436:I455,G463,F436:F455)</f>
        <v>0</v>
      </c>
    </row>
    <row r="464" spans="1:9" ht="18.95" customHeight="1" x14ac:dyDescent="0.2">
      <c r="A464" s="74">
        <v>6</v>
      </c>
      <c r="B464" s="104" t="str">
        <f>ข้อมูลรายการ!$B$6</f>
        <v>ค่าใช้จ่ายอื่น ๆ</v>
      </c>
      <c r="C464" s="159">
        <f>SUMIF(H436:H455,B464,F436:F455)</f>
        <v>0</v>
      </c>
      <c r="D464" s="160"/>
      <c r="E464" s="161"/>
      <c r="F464" s="93" t="str">
        <f t="shared" si="21"/>
        <v xml:space="preserve"> </v>
      </c>
      <c r="G464" s="162" t="str">
        <f>ข้อมูลรายการ!$A$6</f>
        <v>เงินอื่น ๆ (เงินสมาคมฯ)</v>
      </c>
      <c r="H464" s="163"/>
      <c r="I464" s="66">
        <f>SUMIF(I436:I455,G464,F436:F455)</f>
        <v>0</v>
      </c>
    </row>
    <row r="465" spans="1:9" ht="18.95" customHeight="1" x14ac:dyDescent="0.2">
      <c r="A465" s="74"/>
      <c r="B465" s="104"/>
      <c r="C465" s="159"/>
      <c r="D465" s="160"/>
      <c r="E465" s="161"/>
      <c r="F465" s="93" t="str">
        <f t="shared" si="21"/>
        <v xml:space="preserve"> </v>
      </c>
      <c r="G465" s="162" t="str">
        <f>ข้อมูลรายการ!$A$7</f>
        <v>เงินอื่น ๆ (เงินระดมเฉพาะกิจกรรม)</v>
      </c>
      <c r="H465" s="163"/>
      <c r="I465" s="66">
        <f>SUMIF(I436:I455,G465,F436:F455)</f>
        <v>0</v>
      </c>
    </row>
    <row r="466" spans="1:9" ht="18.95" customHeight="1" x14ac:dyDescent="0.2">
      <c r="A466" s="74"/>
      <c r="B466" s="104"/>
      <c r="C466" s="159"/>
      <c r="D466" s="160"/>
      <c r="E466" s="161"/>
      <c r="F466" s="93" t="str">
        <f t="shared" si="21"/>
        <v xml:space="preserve"> </v>
      </c>
      <c r="G466" s="162" t="str">
        <f>ข้อมูลรายการ!$A$8</f>
        <v>เงินอื่น ๆ (เงินบริจาคอื่น ๆ)</v>
      </c>
      <c r="H466" s="163"/>
      <c r="I466" s="66">
        <f>SUMIF(I436:I455,G466,F436:F455)</f>
        <v>0</v>
      </c>
    </row>
    <row r="467" spans="1:9" ht="18.95" customHeight="1" x14ac:dyDescent="0.2">
      <c r="A467" s="74"/>
      <c r="B467" s="104"/>
      <c r="C467" s="159"/>
      <c r="D467" s="160"/>
      <c r="E467" s="161"/>
      <c r="F467" s="94"/>
      <c r="G467" s="162"/>
      <c r="H467" s="163"/>
      <c r="I467" s="75"/>
    </row>
    <row r="468" spans="1:9" ht="18.95" customHeight="1" x14ac:dyDescent="0.2">
      <c r="A468" s="76"/>
      <c r="B468" s="105"/>
      <c r="C468" s="164"/>
      <c r="D468" s="165"/>
      <c r="E468" s="166"/>
      <c r="F468" s="77"/>
      <c r="G468" s="167"/>
      <c r="H468" s="168"/>
      <c r="I468" s="78"/>
    </row>
    <row r="469" spans="1:9" ht="18.95" customHeight="1" x14ac:dyDescent="0.2">
      <c r="A469" s="147" t="s">
        <v>22</v>
      </c>
      <c r="B469" s="149"/>
      <c r="C469" s="151">
        <f>SUM(C459:E468)</f>
        <v>0</v>
      </c>
      <c r="D469" s="152"/>
      <c r="E469" s="153"/>
      <c r="F469" s="147" t="s">
        <v>23</v>
      </c>
      <c r="G469" s="148"/>
      <c r="H469" s="149"/>
      <c r="I469" s="67">
        <f>SUM(I459:I468)</f>
        <v>0</v>
      </c>
    </row>
    <row r="470" spans="1:9" ht="18.95" customHeight="1" x14ac:dyDescent="0.2">
      <c r="A470" s="63"/>
      <c r="B470" s="106"/>
      <c r="C470" s="79"/>
      <c r="D470" s="79"/>
      <c r="E470" s="80"/>
      <c r="F470" s="80"/>
      <c r="G470" s="88"/>
      <c r="H470" s="63"/>
      <c r="I470" s="68"/>
    </row>
    <row r="471" spans="1:9" ht="18.95" customHeight="1" x14ac:dyDescent="0.2">
      <c r="A471" s="53"/>
      <c r="B471" s="107"/>
      <c r="C471" s="53"/>
      <c r="D471" s="81"/>
      <c r="G471" s="89"/>
      <c r="H471" s="176" t="s">
        <v>53</v>
      </c>
      <c r="I471" s="176"/>
    </row>
    <row r="472" spans="1:9" ht="18.95" customHeight="1" x14ac:dyDescent="0.2">
      <c r="A472" s="53"/>
      <c r="B472" s="107"/>
      <c r="C472" s="53"/>
      <c r="D472" s="81"/>
      <c r="G472" s="89"/>
      <c r="H472" s="175" t="s">
        <v>56</v>
      </c>
      <c r="I472" s="175"/>
    </row>
    <row r="473" spans="1:9" ht="18.95" customHeight="1" x14ac:dyDescent="0.2">
      <c r="A473" s="54"/>
      <c r="B473" s="108"/>
      <c r="C473" s="54"/>
      <c r="D473" s="83"/>
      <c r="G473" s="90"/>
      <c r="H473" s="84"/>
      <c r="I473" s="84"/>
    </row>
    <row r="474" spans="1:9" ht="18.95" customHeight="1" x14ac:dyDescent="0.2">
      <c r="A474" s="150" t="str">
        <f>A431</f>
        <v>โรงเรียนเทพลีลา</v>
      </c>
      <c r="B474" s="150"/>
      <c r="C474" s="150"/>
      <c r="D474" s="150"/>
      <c r="E474" s="150"/>
      <c r="F474" s="150"/>
      <c r="G474" s="150"/>
      <c r="H474" s="150"/>
      <c r="I474" s="150"/>
    </row>
    <row r="475" spans="1:9" ht="18.95" customHeight="1" x14ac:dyDescent="0.2">
      <c r="A475" s="150" t="str">
        <f>A432</f>
        <v>แบบของบประมาณเพื่อดำเนินการ  ปีงบประมาณ 2562</v>
      </c>
      <c r="B475" s="150"/>
      <c r="C475" s="150"/>
      <c r="D475" s="150"/>
      <c r="E475" s="150"/>
      <c r="F475" s="150"/>
      <c r="G475" s="150"/>
      <c r="H475" s="150"/>
      <c r="I475" s="150"/>
    </row>
    <row r="476" spans="1:9" ht="18.95" customHeight="1" x14ac:dyDescent="0.2">
      <c r="A476" s="177" t="s">
        <v>57</v>
      </c>
      <c r="B476" s="177"/>
      <c r="C476" s="177"/>
      <c r="D476" s="177"/>
      <c r="E476" s="177"/>
      <c r="F476" s="177"/>
      <c r="G476" s="177"/>
      <c r="H476" s="177"/>
      <c r="I476" s="177"/>
    </row>
    <row r="477" spans="1:9" ht="18.95" customHeight="1" x14ac:dyDescent="0.2">
      <c r="A477" s="178" t="s">
        <v>8</v>
      </c>
      <c r="B477" s="180" t="s">
        <v>9</v>
      </c>
      <c r="C477" s="182" t="s">
        <v>10</v>
      </c>
      <c r="D477" s="183"/>
      <c r="E477" s="69" t="s">
        <v>11</v>
      </c>
      <c r="F477" s="138" t="s">
        <v>10</v>
      </c>
      <c r="G477" s="139"/>
      <c r="H477" s="178" t="s">
        <v>12</v>
      </c>
      <c r="I477" s="178" t="s">
        <v>46</v>
      </c>
    </row>
    <row r="478" spans="1:9" ht="18.95" customHeight="1" x14ac:dyDescent="0.2">
      <c r="A478" s="179"/>
      <c r="B478" s="181"/>
      <c r="C478" s="184" t="s">
        <v>13</v>
      </c>
      <c r="D478" s="185"/>
      <c r="E478" s="70" t="s">
        <v>13</v>
      </c>
      <c r="F478" s="140" t="s">
        <v>14</v>
      </c>
      <c r="G478" s="141"/>
      <c r="H478" s="179"/>
      <c r="I478" s="179"/>
    </row>
    <row r="479" spans="1:9" ht="18.95" customHeight="1" x14ac:dyDescent="0.2">
      <c r="A479" s="95"/>
      <c r="B479" s="98"/>
      <c r="C479" s="96"/>
      <c r="D479" s="111"/>
      <c r="E479" s="97"/>
      <c r="F479" s="136">
        <f>C479*E479</f>
        <v>0</v>
      </c>
      <c r="G479" s="137"/>
      <c r="H479" s="62"/>
      <c r="I479" s="57"/>
    </row>
    <row r="480" spans="1:9" ht="18.95" customHeight="1" x14ac:dyDescent="0.2">
      <c r="A480" s="95"/>
      <c r="B480" s="99"/>
      <c r="C480" s="96"/>
      <c r="D480" s="111"/>
      <c r="E480" s="97"/>
      <c r="F480" s="136">
        <f t="shared" ref="F480:F498" si="22">C480*E480</f>
        <v>0</v>
      </c>
      <c r="G480" s="137"/>
      <c r="H480" s="62"/>
      <c r="I480" s="57"/>
    </row>
    <row r="481" spans="1:9" ht="18.95" customHeight="1" x14ac:dyDescent="0.2">
      <c r="A481" s="71"/>
      <c r="B481" s="100"/>
      <c r="C481" s="96"/>
      <c r="D481" s="111"/>
      <c r="E481" s="97"/>
      <c r="F481" s="136">
        <f t="shared" si="22"/>
        <v>0</v>
      </c>
      <c r="G481" s="137"/>
      <c r="H481" s="62"/>
      <c r="I481" s="57"/>
    </row>
    <row r="482" spans="1:9" ht="18.95" customHeight="1" x14ac:dyDescent="0.2">
      <c r="A482" s="71"/>
      <c r="B482" s="100"/>
      <c r="C482" s="96"/>
      <c r="D482" s="111"/>
      <c r="E482" s="97"/>
      <c r="F482" s="136">
        <f t="shared" si="22"/>
        <v>0</v>
      </c>
      <c r="G482" s="137"/>
      <c r="H482" s="62"/>
      <c r="I482" s="57"/>
    </row>
    <row r="483" spans="1:9" ht="18.95" customHeight="1" x14ac:dyDescent="0.2">
      <c r="A483" s="71"/>
      <c r="B483" s="100"/>
      <c r="C483" s="96"/>
      <c r="D483" s="111"/>
      <c r="E483" s="97"/>
      <c r="F483" s="136">
        <f t="shared" si="22"/>
        <v>0</v>
      </c>
      <c r="G483" s="137"/>
      <c r="H483" s="62"/>
      <c r="I483" s="57"/>
    </row>
    <row r="484" spans="1:9" ht="18.95" customHeight="1" x14ac:dyDescent="0.2">
      <c r="A484" s="71"/>
      <c r="B484" s="100"/>
      <c r="C484" s="96"/>
      <c r="D484" s="111"/>
      <c r="E484" s="97"/>
      <c r="F484" s="136">
        <f t="shared" si="22"/>
        <v>0</v>
      </c>
      <c r="G484" s="137"/>
      <c r="H484" s="62"/>
      <c r="I484" s="57"/>
    </row>
    <row r="485" spans="1:9" ht="18.95" customHeight="1" x14ac:dyDescent="0.2">
      <c r="A485" s="71"/>
      <c r="B485" s="100"/>
      <c r="C485" s="96"/>
      <c r="D485" s="111"/>
      <c r="E485" s="97"/>
      <c r="F485" s="136">
        <f t="shared" si="22"/>
        <v>0</v>
      </c>
      <c r="G485" s="137"/>
      <c r="H485" s="62"/>
      <c r="I485" s="57"/>
    </row>
    <row r="486" spans="1:9" ht="18.95" customHeight="1" x14ac:dyDescent="0.2">
      <c r="A486" s="71"/>
      <c r="B486" s="100"/>
      <c r="C486" s="96"/>
      <c r="D486" s="111"/>
      <c r="E486" s="97"/>
      <c r="F486" s="136">
        <f t="shared" si="22"/>
        <v>0</v>
      </c>
      <c r="G486" s="137"/>
      <c r="H486" s="62"/>
      <c r="I486" s="57"/>
    </row>
    <row r="487" spans="1:9" ht="18.95" customHeight="1" x14ac:dyDescent="0.2">
      <c r="A487" s="71"/>
      <c r="B487" s="100"/>
      <c r="C487" s="96"/>
      <c r="D487" s="111"/>
      <c r="E487" s="97"/>
      <c r="F487" s="136">
        <f t="shared" si="22"/>
        <v>0</v>
      </c>
      <c r="G487" s="137"/>
      <c r="H487" s="62"/>
      <c r="I487" s="57"/>
    </row>
    <row r="488" spans="1:9" ht="18.95" customHeight="1" x14ac:dyDescent="0.2">
      <c r="A488" s="71"/>
      <c r="B488" s="100"/>
      <c r="C488" s="96"/>
      <c r="D488" s="111"/>
      <c r="E488" s="97"/>
      <c r="F488" s="136">
        <f t="shared" si="22"/>
        <v>0</v>
      </c>
      <c r="G488" s="137"/>
      <c r="H488" s="62"/>
      <c r="I488" s="57"/>
    </row>
    <row r="489" spans="1:9" ht="18.95" customHeight="1" x14ac:dyDescent="0.2">
      <c r="A489" s="71"/>
      <c r="B489" s="100"/>
      <c r="C489" s="96"/>
      <c r="D489" s="111"/>
      <c r="E489" s="97"/>
      <c r="F489" s="136">
        <f t="shared" si="22"/>
        <v>0</v>
      </c>
      <c r="G489" s="137"/>
      <c r="H489" s="62"/>
      <c r="I489" s="57"/>
    </row>
    <row r="490" spans="1:9" ht="18.95" customHeight="1" x14ac:dyDescent="0.2">
      <c r="A490" s="71"/>
      <c r="B490" s="100"/>
      <c r="C490" s="62"/>
      <c r="D490" s="72"/>
      <c r="E490" s="110"/>
      <c r="F490" s="136">
        <f t="shared" si="22"/>
        <v>0</v>
      </c>
      <c r="G490" s="137"/>
      <c r="H490" s="62"/>
      <c r="I490" s="57"/>
    </row>
    <row r="491" spans="1:9" ht="18.95" customHeight="1" x14ac:dyDescent="0.2">
      <c r="A491" s="71"/>
      <c r="B491" s="100"/>
      <c r="C491" s="62"/>
      <c r="D491" s="72"/>
      <c r="E491" s="110"/>
      <c r="F491" s="136">
        <f t="shared" si="22"/>
        <v>0</v>
      </c>
      <c r="G491" s="137"/>
      <c r="H491" s="62"/>
      <c r="I491" s="57"/>
    </row>
    <row r="492" spans="1:9" ht="18.95" customHeight="1" x14ac:dyDescent="0.2">
      <c r="A492" s="71"/>
      <c r="B492" s="100"/>
      <c r="C492" s="62"/>
      <c r="D492" s="72"/>
      <c r="E492" s="110"/>
      <c r="F492" s="136">
        <f t="shared" si="22"/>
        <v>0</v>
      </c>
      <c r="G492" s="137"/>
      <c r="H492" s="62"/>
      <c r="I492" s="57"/>
    </row>
    <row r="493" spans="1:9" ht="18.95" customHeight="1" x14ac:dyDescent="0.2">
      <c r="A493" s="71"/>
      <c r="B493" s="100"/>
      <c r="C493" s="62"/>
      <c r="D493" s="72"/>
      <c r="E493" s="110"/>
      <c r="F493" s="136">
        <f t="shared" si="22"/>
        <v>0</v>
      </c>
      <c r="G493" s="137"/>
      <c r="H493" s="62"/>
      <c r="I493" s="57"/>
    </row>
    <row r="494" spans="1:9" ht="18.95" customHeight="1" x14ac:dyDescent="0.2">
      <c r="A494" s="71"/>
      <c r="B494" s="100"/>
      <c r="C494" s="62"/>
      <c r="D494" s="72"/>
      <c r="E494" s="110"/>
      <c r="F494" s="136">
        <f t="shared" si="22"/>
        <v>0</v>
      </c>
      <c r="G494" s="137"/>
      <c r="H494" s="62"/>
      <c r="I494" s="57"/>
    </row>
    <row r="495" spans="1:9" ht="18.95" customHeight="1" x14ac:dyDescent="0.2">
      <c r="A495" s="71"/>
      <c r="B495" s="100"/>
      <c r="C495" s="62"/>
      <c r="D495" s="72"/>
      <c r="E495" s="110"/>
      <c r="F495" s="136">
        <f t="shared" si="22"/>
        <v>0</v>
      </c>
      <c r="G495" s="137"/>
      <c r="H495" s="62"/>
      <c r="I495" s="57"/>
    </row>
    <row r="496" spans="1:9" ht="18.95" customHeight="1" x14ac:dyDescent="0.2">
      <c r="A496" s="71"/>
      <c r="B496" s="100"/>
      <c r="C496" s="62"/>
      <c r="D496" s="72"/>
      <c r="E496" s="110"/>
      <c r="F496" s="136">
        <f t="shared" si="22"/>
        <v>0</v>
      </c>
      <c r="G496" s="137"/>
      <c r="H496" s="62"/>
      <c r="I496" s="57"/>
    </row>
    <row r="497" spans="1:9" ht="18.95" customHeight="1" x14ac:dyDescent="0.2">
      <c r="A497" s="71"/>
      <c r="B497" s="100"/>
      <c r="C497" s="62"/>
      <c r="D497" s="72"/>
      <c r="E497" s="110"/>
      <c r="F497" s="136">
        <f t="shared" si="22"/>
        <v>0</v>
      </c>
      <c r="G497" s="137"/>
      <c r="H497" s="62"/>
      <c r="I497" s="57"/>
    </row>
    <row r="498" spans="1:9" ht="18.95" customHeight="1" x14ac:dyDescent="0.2">
      <c r="A498" s="71"/>
      <c r="B498" s="100"/>
      <c r="C498" s="62"/>
      <c r="D498" s="72"/>
      <c r="E498" s="110"/>
      <c r="F498" s="136">
        <f t="shared" si="22"/>
        <v>0</v>
      </c>
      <c r="G498" s="137"/>
      <c r="H498" s="62"/>
      <c r="I498" s="57"/>
    </row>
    <row r="499" spans="1:9" ht="18.95" customHeight="1" x14ac:dyDescent="0.2">
      <c r="A499" s="169" t="s">
        <v>15</v>
      </c>
      <c r="B499" s="170"/>
      <c r="C499" s="170"/>
      <c r="D499" s="170"/>
      <c r="E499" s="171"/>
      <c r="F499" s="142">
        <f>SUM(F479:F498)</f>
        <v>0</v>
      </c>
      <c r="G499" s="143"/>
      <c r="H499" s="172"/>
      <c r="I499" s="173"/>
    </row>
    <row r="500" spans="1:9" ht="18.95" customHeight="1" x14ac:dyDescent="0.2">
      <c r="A500" s="174" t="s">
        <v>16</v>
      </c>
      <c r="B500" s="174"/>
      <c r="C500" s="174"/>
      <c r="D500" s="174"/>
      <c r="E500" s="174"/>
      <c r="F500" s="174"/>
      <c r="G500" s="174"/>
      <c r="H500" s="174"/>
      <c r="I500" s="174"/>
    </row>
    <row r="501" spans="1:9" ht="18.95" customHeight="1" x14ac:dyDescent="0.2">
      <c r="A501" s="64" t="s">
        <v>17</v>
      </c>
      <c r="B501" s="101" t="s">
        <v>12</v>
      </c>
      <c r="C501" s="144" t="s">
        <v>15</v>
      </c>
      <c r="D501" s="145"/>
      <c r="E501" s="146"/>
      <c r="F501" s="144" t="s">
        <v>18</v>
      </c>
      <c r="G501" s="145"/>
      <c r="H501" s="146"/>
      <c r="I501" s="64" t="s">
        <v>19</v>
      </c>
    </row>
    <row r="502" spans="1:9" ht="18.95" customHeight="1" x14ac:dyDescent="0.2">
      <c r="A502" s="73">
        <v>1</v>
      </c>
      <c r="B502" s="102" t="str">
        <f>ข้อมูลรายการ!$B$1</f>
        <v>ค่าตอบแทน</v>
      </c>
      <c r="C502" s="154">
        <f>SUMIF(H479:H498,B502,F479:F498)</f>
        <v>0</v>
      </c>
      <c r="D502" s="155"/>
      <c r="E502" s="156"/>
      <c r="F502" s="92" t="str">
        <f>IF(I502=0," ","X")</f>
        <v xml:space="preserve"> </v>
      </c>
      <c r="G502" s="157" t="str">
        <f>ข้อมูลรายการ!$A$1</f>
        <v>เงินอุดหนุน</v>
      </c>
      <c r="H502" s="158"/>
      <c r="I502" s="65">
        <f>SUMIF(I479:I498,G502,F479:F498)</f>
        <v>0</v>
      </c>
    </row>
    <row r="503" spans="1:9" ht="18.95" customHeight="1" x14ac:dyDescent="0.2">
      <c r="A503" s="74">
        <v>2</v>
      </c>
      <c r="B503" s="103" t="str">
        <f>ข้อมูลรายการ!$B$2</f>
        <v>ค่าใช้สอย</v>
      </c>
      <c r="C503" s="159">
        <f>SUMIF(H479:H498,B503,F479:F498)</f>
        <v>0</v>
      </c>
      <c r="D503" s="160"/>
      <c r="E503" s="161"/>
      <c r="F503" s="93" t="str">
        <f t="shared" ref="F503:F509" si="23">IF(I503=0," ","X")</f>
        <v xml:space="preserve"> </v>
      </c>
      <c r="G503" s="162" t="str">
        <f>ข้อมูลรายการ!$A$2</f>
        <v>เงินสนับสนุนการจัดการศึกษา</v>
      </c>
      <c r="H503" s="163"/>
      <c r="I503" s="66">
        <f>SUMIF(I479:I498,G503,F479:F498)</f>
        <v>0</v>
      </c>
    </row>
    <row r="504" spans="1:9" ht="18.95" customHeight="1" x14ac:dyDescent="0.2">
      <c r="A504" s="74">
        <v>3</v>
      </c>
      <c r="B504" s="103" t="str">
        <f>ข้อมูลรายการ!$B$3</f>
        <v>ค่าวัสดุ</v>
      </c>
      <c r="C504" s="159">
        <f>SUMIF(H479:H498,B504,F479:F498)</f>
        <v>0</v>
      </c>
      <c r="D504" s="160"/>
      <c r="E504" s="161"/>
      <c r="F504" s="93" t="str">
        <f t="shared" si="23"/>
        <v xml:space="preserve"> </v>
      </c>
      <c r="G504" s="162" t="str">
        <f>ข้อมูลรายการ!$A$3</f>
        <v>เงินรายได้ (ระดมทรัพย์)</v>
      </c>
      <c r="H504" s="163"/>
      <c r="I504" s="66">
        <f>SUMIF(I479:I498,G504,F479:F498)</f>
        <v>0</v>
      </c>
    </row>
    <row r="505" spans="1:9" ht="18.95" customHeight="1" x14ac:dyDescent="0.2">
      <c r="A505" s="74">
        <v>4</v>
      </c>
      <c r="B505" s="103" t="str">
        <f>ข้อมูลรายการ!$B$4</f>
        <v>ค่าครุภัณฑ์</v>
      </c>
      <c r="C505" s="159">
        <f>SUMIF(H479:H498,B505,F479:F498)</f>
        <v>0</v>
      </c>
      <c r="D505" s="160"/>
      <c r="E505" s="161"/>
      <c r="F505" s="93" t="str">
        <f t="shared" si="23"/>
        <v xml:space="preserve"> </v>
      </c>
      <c r="G505" s="162" t="str">
        <f>ข้อมูลรายการ!$A$4</f>
        <v>เงินรายได้ (ทั่วไป)</v>
      </c>
      <c r="H505" s="163"/>
      <c r="I505" s="66">
        <f>SUMIF(I479:I498,G505,F479:F498)</f>
        <v>0</v>
      </c>
    </row>
    <row r="506" spans="1:9" ht="18.95" customHeight="1" x14ac:dyDescent="0.2">
      <c r="A506" s="74">
        <v>5</v>
      </c>
      <c r="B506" s="103" t="str">
        <f>ข้อมูลรายการ!$B$5</f>
        <v>ค่าที่ดินและสิ่งก่อสร้าง</v>
      </c>
      <c r="C506" s="159">
        <f>SUMIF(H479:H498,B506,F479:F498)</f>
        <v>0</v>
      </c>
      <c r="D506" s="160"/>
      <c r="E506" s="161"/>
      <c r="F506" s="93" t="str">
        <f t="shared" si="23"/>
        <v xml:space="preserve"> </v>
      </c>
      <c r="G506" s="162" t="str">
        <f>ข้อมูลรายการ!$A$5</f>
        <v>เงินอื่น ๆ (เงินสวัสดิการ)</v>
      </c>
      <c r="H506" s="163"/>
      <c r="I506" s="66">
        <f>SUMIF(I479:I498,G506,F479:F498)</f>
        <v>0</v>
      </c>
    </row>
    <row r="507" spans="1:9" ht="18.95" customHeight="1" x14ac:dyDescent="0.2">
      <c r="A507" s="74">
        <v>6</v>
      </c>
      <c r="B507" s="104" t="str">
        <f>ข้อมูลรายการ!$B$6</f>
        <v>ค่าใช้จ่ายอื่น ๆ</v>
      </c>
      <c r="C507" s="159">
        <f>SUMIF(H479:H498,B507,F479:F498)</f>
        <v>0</v>
      </c>
      <c r="D507" s="160"/>
      <c r="E507" s="161"/>
      <c r="F507" s="93" t="str">
        <f t="shared" si="23"/>
        <v xml:space="preserve"> </v>
      </c>
      <c r="G507" s="162" t="str">
        <f>ข้อมูลรายการ!$A$6</f>
        <v>เงินอื่น ๆ (เงินสมาคมฯ)</v>
      </c>
      <c r="H507" s="163"/>
      <c r="I507" s="66">
        <f>SUMIF(I479:I498,G507,F479:F498)</f>
        <v>0</v>
      </c>
    </row>
    <row r="508" spans="1:9" ht="18.95" customHeight="1" x14ac:dyDescent="0.2">
      <c r="A508" s="74"/>
      <c r="B508" s="104"/>
      <c r="C508" s="159"/>
      <c r="D508" s="160"/>
      <c r="E508" s="161"/>
      <c r="F508" s="93" t="str">
        <f t="shared" si="23"/>
        <v xml:space="preserve"> </v>
      </c>
      <c r="G508" s="162" t="str">
        <f>ข้อมูลรายการ!$A$7</f>
        <v>เงินอื่น ๆ (เงินระดมเฉพาะกิจกรรม)</v>
      </c>
      <c r="H508" s="163"/>
      <c r="I508" s="66">
        <f>SUMIF(I479:I498,G508,F479:F498)</f>
        <v>0</v>
      </c>
    </row>
    <row r="509" spans="1:9" ht="18.95" customHeight="1" x14ac:dyDescent="0.2">
      <c r="A509" s="74"/>
      <c r="B509" s="104"/>
      <c r="C509" s="159"/>
      <c r="D509" s="160"/>
      <c r="E509" s="161"/>
      <c r="F509" s="93" t="str">
        <f t="shared" si="23"/>
        <v xml:space="preserve"> </v>
      </c>
      <c r="G509" s="162" t="str">
        <f>ข้อมูลรายการ!$A$8</f>
        <v>เงินอื่น ๆ (เงินบริจาคอื่น ๆ)</v>
      </c>
      <c r="H509" s="163"/>
      <c r="I509" s="66">
        <f>SUMIF(I479:I498,G509,F479:F498)</f>
        <v>0</v>
      </c>
    </row>
    <row r="510" spans="1:9" ht="18.95" customHeight="1" x14ac:dyDescent="0.2">
      <c r="A510" s="74"/>
      <c r="B510" s="104"/>
      <c r="C510" s="159"/>
      <c r="D510" s="160"/>
      <c r="E510" s="161"/>
      <c r="F510" s="94"/>
      <c r="G510" s="162"/>
      <c r="H510" s="163"/>
      <c r="I510" s="75"/>
    </row>
    <row r="511" spans="1:9" ht="18.95" customHeight="1" x14ac:dyDescent="0.2">
      <c r="A511" s="76"/>
      <c r="B511" s="105"/>
      <c r="C511" s="164"/>
      <c r="D511" s="165"/>
      <c r="E511" s="166"/>
      <c r="F511" s="77"/>
      <c r="G511" s="167"/>
      <c r="H511" s="168"/>
      <c r="I511" s="78"/>
    </row>
    <row r="512" spans="1:9" ht="18.95" customHeight="1" x14ac:dyDescent="0.2">
      <c r="A512" s="147" t="s">
        <v>22</v>
      </c>
      <c r="B512" s="149"/>
      <c r="C512" s="151">
        <f>SUM(C502:E511)</f>
        <v>0</v>
      </c>
      <c r="D512" s="152"/>
      <c r="E512" s="153"/>
      <c r="F512" s="147" t="s">
        <v>23</v>
      </c>
      <c r="G512" s="148"/>
      <c r="H512" s="149"/>
      <c r="I512" s="67">
        <f>SUM(I502:I511)</f>
        <v>0</v>
      </c>
    </row>
    <row r="513" spans="1:9" ht="18.95" customHeight="1" x14ac:dyDescent="0.2">
      <c r="A513" s="63"/>
      <c r="B513" s="106"/>
      <c r="C513" s="79"/>
      <c r="D513" s="79"/>
      <c r="E513" s="80"/>
      <c r="F513" s="80"/>
      <c r="G513" s="88"/>
      <c r="H513" s="63"/>
      <c r="I513" s="68"/>
    </row>
    <row r="514" spans="1:9" ht="18.95" customHeight="1" x14ac:dyDescent="0.2">
      <c r="A514" s="53"/>
      <c r="B514" s="107"/>
      <c r="C514" s="53"/>
      <c r="D514" s="81"/>
      <c r="G514" s="89"/>
      <c r="H514" s="176" t="s">
        <v>53</v>
      </c>
      <c r="I514" s="176"/>
    </row>
    <row r="515" spans="1:9" ht="18.95" customHeight="1" x14ac:dyDescent="0.2">
      <c r="A515" s="53"/>
      <c r="B515" s="107"/>
      <c r="C515" s="53"/>
      <c r="D515" s="81"/>
      <c r="G515" s="89"/>
      <c r="H515" s="175" t="s">
        <v>56</v>
      </c>
      <c r="I515" s="175"/>
    </row>
    <row r="516" spans="1:9" ht="18.95" customHeight="1" x14ac:dyDescent="0.2">
      <c r="A516" s="54"/>
      <c r="B516" s="108"/>
      <c r="C516" s="54"/>
      <c r="D516" s="83"/>
      <c r="G516" s="90"/>
      <c r="H516" s="84"/>
      <c r="I516" s="84"/>
    </row>
    <row r="517" spans="1:9" ht="18.95" customHeight="1" x14ac:dyDescent="0.2">
      <c r="A517" s="150" t="str">
        <f>A474</f>
        <v>โรงเรียนเทพลีลา</v>
      </c>
      <c r="B517" s="150"/>
      <c r="C517" s="150"/>
      <c r="D517" s="150"/>
      <c r="E517" s="150"/>
      <c r="F517" s="150"/>
      <c r="G517" s="150"/>
      <c r="H517" s="150"/>
      <c r="I517" s="150"/>
    </row>
    <row r="518" spans="1:9" ht="18.95" customHeight="1" x14ac:dyDescent="0.2">
      <c r="A518" s="150" t="str">
        <f>A475</f>
        <v>แบบของบประมาณเพื่อดำเนินการ  ปีงบประมาณ 2562</v>
      </c>
      <c r="B518" s="150"/>
      <c r="C518" s="150"/>
      <c r="D518" s="150"/>
      <c r="E518" s="150"/>
      <c r="F518" s="150"/>
      <c r="G518" s="150"/>
      <c r="H518" s="150"/>
      <c r="I518" s="150"/>
    </row>
    <row r="519" spans="1:9" ht="18.95" customHeight="1" x14ac:dyDescent="0.2">
      <c r="A519" s="177" t="s">
        <v>57</v>
      </c>
      <c r="B519" s="177"/>
      <c r="C519" s="177"/>
      <c r="D519" s="177"/>
      <c r="E519" s="177"/>
      <c r="F519" s="177"/>
      <c r="G519" s="177"/>
      <c r="H519" s="177"/>
      <c r="I519" s="177"/>
    </row>
    <row r="520" spans="1:9" ht="18.95" customHeight="1" x14ac:dyDescent="0.2">
      <c r="A520" s="178" t="s">
        <v>8</v>
      </c>
      <c r="B520" s="180" t="s">
        <v>9</v>
      </c>
      <c r="C520" s="182" t="s">
        <v>10</v>
      </c>
      <c r="D520" s="183"/>
      <c r="E520" s="69" t="s">
        <v>11</v>
      </c>
      <c r="F520" s="138" t="s">
        <v>10</v>
      </c>
      <c r="G520" s="139"/>
      <c r="H520" s="178" t="s">
        <v>12</v>
      </c>
      <c r="I520" s="178" t="s">
        <v>46</v>
      </c>
    </row>
    <row r="521" spans="1:9" ht="18.95" customHeight="1" x14ac:dyDescent="0.2">
      <c r="A521" s="179"/>
      <c r="B521" s="181"/>
      <c r="C521" s="184" t="s">
        <v>13</v>
      </c>
      <c r="D521" s="185"/>
      <c r="E521" s="70" t="s">
        <v>13</v>
      </c>
      <c r="F521" s="140" t="s">
        <v>14</v>
      </c>
      <c r="G521" s="141"/>
      <c r="H521" s="179"/>
      <c r="I521" s="179"/>
    </row>
    <row r="522" spans="1:9" ht="18.95" customHeight="1" x14ac:dyDescent="0.2">
      <c r="A522" s="95"/>
      <c r="B522" s="98"/>
      <c r="C522" s="96"/>
      <c r="D522" s="111"/>
      <c r="E522" s="97"/>
      <c r="F522" s="136">
        <f>C522*E522</f>
        <v>0</v>
      </c>
      <c r="G522" s="137"/>
      <c r="H522" s="62"/>
      <c r="I522" s="57"/>
    </row>
    <row r="523" spans="1:9" ht="18.95" customHeight="1" x14ac:dyDescent="0.2">
      <c r="A523" s="95"/>
      <c r="B523" s="99"/>
      <c r="C523" s="96"/>
      <c r="D523" s="111"/>
      <c r="E523" s="97"/>
      <c r="F523" s="136">
        <f t="shared" ref="F523:F541" si="24">C523*E523</f>
        <v>0</v>
      </c>
      <c r="G523" s="137"/>
      <c r="H523" s="62"/>
      <c r="I523" s="57"/>
    </row>
    <row r="524" spans="1:9" ht="18.95" customHeight="1" x14ac:dyDescent="0.2">
      <c r="A524" s="71"/>
      <c r="B524" s="100"/>
      <c r="C524" s="96"/>
      <c r="D524" s="111"/>
      <c r="E524" s="97"/>
      <c r="F524" s="136">
        <f t="shared" si="24"/>
        <v>0</v>
      </c>
      <c r="G524" s="137"/>
      <c r="H524" s="62"/>
      <c r="I524" s="57"/>
    </row>
    <row r="525" spans="1:9" ht="18.95" customHeight="1" x14ac:dyDescent="0.2">
      <c r="A525" s="71"/>
      <c r="B525" s="100"/>
      <c r="C525" s="96"/>
      <c r="D525" s="111"/>
      <c r="E525" s="97"/>
      <c r="F525" s="136">
        <f t="shared" si="24"/>
        <v>0</v>
      </c>
      <c r="G525" s="137"/>
      <c r="H525" s="62"/>
      <c r="I525" s="57"/>
    </row>
    <row r="526" spans="1:9" ht="18.95" customHeight="1" x14ac:dyDescent="0.2">
      <c r="A526" s="71"/>
      <c r="B526" s="100"/>
      <c r="C526" s="96"/>
      <c r="D526" s="111"/>
      <c r="E526" s="97"/>
      <c r="F526" s="136">
        <f t="shared" si="24"/>
        <v>0</v>
      </c>
      <c r="G526" s="137"/>
      <c r="H526" s="62"/>
      <c r="I526" s="57"/>
    </row>
    <row r="527" spans="1:9" ht="18.95" customHeight="1" x14ac:dyDescent="0.2">
      <c r="A527" s="71"/>
      <c r="B527" s="100"/>
      <c r="C527" s="96"/>
      <c r="D527" s="111"/>
      <c r="E527" s="97"/>
      <c r="F527" s="136">
        <f t="shared" si="24"/>
        <v>0</v>
      </c>
      <c r="G527" s="137"/>
      <c r="H527" s="62"/>
      <c r="I527" s="57"/>
    </row>
    <row r="528" spans="1:9" ht="18.95" customHeight="1" x14ac:dyDescent="0.2">
      <c r="A528" s="71"/>
      <c r="B528" s="100"/>
      <c r="C528" s="96"/>
      <c r="D528" s="111"/>
      <c r="E528" s="97"/>
      <c r="F528" s="136">
        <f t="shared" si="24"/>
        <v>0</v>
      </c>
      <c r="G528" s="137"/>
      <c r="H528" s="62"/>
      <c r="I528" s="57"/>
    </row>
    <row r="529" spans="1:9" ht="18.95" customHeight="1" x14ac:dyDescent="0.2">
      <c r="A529" s="71"/>
      <c r="B529" s="100"/>
      <c r="C529" s="96"/>
      <c r="D529" s="111"/>
      <c r="E529" s="97"/>
      <c r="F529" s="136">
        <f t="shared" si="24"/>
        <v>0</v>
      </c>
      <c r="G529" s="137"/>
      <c r="H529" s="62"/>
      <c r="I529" s="57"/>
    </row>
    <row r="530" spans="1:9" ht="18.95" customHeight="1" x14ac:dyDescent="0.2">
      <c r="A530" s="71"/>
      <c r="B530" s="100"/>
      <c r="C530" s="96"/>
      <c r="D530" s="111"/>
      <c r="E530" s="97"/>
      <c r="F530" s="136">
        <f t="shared" si="24"/>
        <v>0</v>
      </c>
      <c r="G530" s="137"/>
      <c r="H530" s="62"/>
      <c r="I530" s="57"/>
    </row>
    <row r="531" spans="1:9" ht="18.95" customHeight="1" x14ac:dyDescent="0.2">
      <c r="A531" s="71"/>
      <c r="B531" s="100"/>
      <c r="C531" s="96"/>
      <c r="D531" s="111"/>
      <c r="E531" s="97"/>
      <c r="F531" s="136">
        <f t="shared" si="24"/>
        <v>0</v>
      </c>
      <c r="G531" s="137"/>
      <c r="H531" s="62"/>
      <c r="I531" s="57"/>
    </row>
    <row r="532" spans="1:9" ht="18.95" customHeight="1" x14ac:dyDescent="0.2">
      <c r="A532" s="71"/>
      <c r="B532" s="100"/>
      <c r="C532" s="96"/>
      <c r="D532" s="111"/>
      <c r="E532" s="97"/>
      <c r="F532" s="136">
        <f t="shared" si="24"/>
        <v>0</v>
      </c>
      <c r="G532" s="137"/>
      <c r="H532" s="62"/>
      <c r="I532" s="57"/>
    </row>
    <row r="533" spans="1:9" ht="18.95" customHeight="1" x14ac:dyDescent="0.2">
      <c r="A533" s="71"/>
      <c r="B533" s="100"/>
      <c r="C533" s="62"/>
      <c r="D533" s="72"/>
      <c r="E533" s="110"/>
      <c r="F533" s="136">
        <f t="shared" si="24"/>
        <v>0</v>
      </c>
      <c r="G533" s="137"/>
      <c r="H533" s="62"/>
      <c r="I533" s="57"/>
    </row>
    <row r="534" spans="1:9" ht="18.95" customHeight="1" x14ac:dyDescent="0.2">
      <c r="A534" s="71"/>
      <c r="B534" s="100"/>
      <c r="C534" s="62"/>
      <c r="D534" s="72"/>
      <c r="E534" s="110"/>
      <c r="F534" s="136">
        <f t="shared" si="24"/>
        <v>0</v>
      </c>
      <c r="G534" s="137"/>
      <c r="H534" s="62"/>
      <c r="I534" s="57"/>
    </row>
    <row r="535" spans="1:9" ht="18.95" customHeight="1" x14ac:dyDescent="0.2">
      <c r="A535" s="71"/>
      <c r="B535" s="100"/>
      <c r="C535" s="62"/>
      <c r="D535" s="72"/>
      <c r="E535" s="110"/>
      <c r="F535" s="136">
        <f t="shared" si="24"/>
        <v>0</v>
      </c>
      <c r="G535" s="137"/>
      <c r="H535" s="62"/>
      <c r="I535" s="57"/>
    </row>
    <row r="536" spans="1:9" ht="18.95" customHeight="1" x14ac:dyDescent="0.2">
      <c r="A536" s="71"/>
      <c r="B536" s="100"/>
      <c r="C536" s="62"/>
      <c r="D536" s="72"/>
      <c r="E536" s="110"/>
      <c r="F536" s="136">
        <f t="shared" si="24"/>
        <v>0</v>
      </c>
      <c r="G536" s="137"/>
      <c r="H536" s="62"/>
      <c r="I536" s="57"/>
    </row>
    <row r="537" spans="1:9" ht="18.95" customHeight="1" x14ac:dyDescent="0.2">
      <c r="A537" s="71"/>
      <c r="B537" s="100"/>
      <c r="C537" s="62"/>
      <c r="D537" s="72"/>
      <c r="E537" s="110"/>
      <c r="F537" s="136">
        <f t="shared" si="24"/>
        <v>0</v>
      </c>
      <c r="G537" s="137"/>
      <c r="H537" s="62"/>
      <c r="I537" s="57"/>
    </row>
    <row r="538" spans="1:9" ht="18.95" customHeight="1" x14ac:dyDescent="0.2">
      <c r="A538" s="71"/>
      <c r="B538" s="100"/>
      <c r="C538" s="62"/>
      <c r="D538" s="72"/>
      <c r="E538" s="110"/>
      <c r="F538" s="136">
        <f t="shared" si="24"/>
        <v>0</v>
      </c>
      <c r="G538" s="137"/>
      <c r="H538" s="62"/>
      <c r="I538" s="57"/>
    </row>
    <row r="539" spans="1:9" ht="18.95" customHeight="1" x14ac:dyDescent="0.2">
      <c r="A539" s="71"/>
      <c r="B539" s="100"/>
      <c r="C539" s="62"/>
      <c r="D539" s="72"/>
      <c r="E539" s="110"/>
      <c r="F539" s="136">
        <f t="shared" si="24"/>
        <v>0</v>
      </c>
      <c r="G539" s="137"/>
      <c r="H539" s="62"/>
      <c r="I539" s="57"/>
    </row>
    <row r="540" spans="1:9" ht="18.95" customHeight="1" x14ac:dyDescent="0.2">
      <c r="A540" s="71"/>
      <c r="B540" s="100"/>
      <c r="C540" s="62"/>
      <c r="D540" s="72"/>
      <c r="E540" s="110"/>
      <c r="F540" s="136">
        <f t="shared" si="24"/>
        <v>0</v>
      </c>
      <c r="G540" s="137"/>
      <c r="H540" s="62"/>
      <c r="I540" s="57"/>
    </row>
    <row r="541" spans="1:9" ht="18.95" customHeight="1" x14ac:dyDescent="0.2">
      <c r="A541" s="71"/>
      <c r="B541" s="100"/>
      <c r="C541" s="62"/>
      <c r="D541" s="72"/>
      <c r="E541" s="110"/>
      <c r="F541" s="136">
        <f t="shared" si="24"/>
        <v>0</v>
      </c>
      <c r="G541" s="137"/>
      <c r="H541" s="62"/>
      <c r="I541" s="57"/>
    </row>
    <row r="542" spans="1:9" ht="18.95" customHeight="1" x14ac:dyDescent="0.2">
      <c r="A542" s="169" t="s">
        <v>15</v>
      </c>
      <c r="B542" s="170"/>
      <c r="C542" s="170"/>
      <c r="D542" s="170"/>
      <c r="E542" s="171"/>
      <c r="F542" s="142">
        <f>SUM(F522:F541)</f>
        <v>0</v>
      </c>
      <c r="G542" s="143"/>
      <c r="H542" s="172"/>
      <c r="I542" s="173"/>
    </row>
    <row r="543" spans="1:9" ht="18.95" customHeight="1" x14ac:dyDescent="0.2">
      <c r="A543" s="174" t="s">
        <v>16</v>
      </c>
      <c r="B543" s="174"/>
      <c r="C543" s="174"/>
      <c r="D543" s="174"/>
      <c r="E543" s="174"/>
      <c r="F543" s="174"/>
      <c r="G543" s="174"/>
      <c r="H543" s="174"/>
      <c r="I543" s="174"/>
    </row>
    <row r="544" spans="1:9" ht="18.95" customHeight="1" x14ac:dyDescent="0.2">
      <c r="A544" s="64" t="s">
        <v>17</v>
      </c>
      <c r="B544" s="101" t="s">
        <v>12</v>
      </c>
      <c r="C544" s="144" t="s">
        <v>15</v>
      </c>
      <c r="D544" s="145"/>
      <c r="E544" s="146"/>
      <c r="F544" s="144" t="s">
        <v>18</v>
      </c>
      <c r="G544" s="145"/>
      <c r="H544" s="146"/>
      <c r="I544" s="64" t="s">
        <v>19</v>
      </c>
    </row>
    <row r="545" spans="1:9" ht="18.95" customHeight="1" x14ac:dyDescent="0.2">
      <c r="A545" s="73">
        <v>1</v>
      </c>
      <c r="B545" s="102" t="str">
        <f>ข้อมูลรายการ!$B$1</f>
        <v>ค่าตอบแทน</v>
      </c>
      <c r="C545" s="154">
        <f>SUMIF(H522:H541,B545,F522:F541)</f>
        <v>0</v>
      </c>
      <c r="D545" s="155"/>
      <c r="E545" s="156"/>
      <c r="F545" s="92" t="str">
        <f>IF(I545=0," ","X")</f>
        <v xml:space="preserve"> </v>
      </c>
      <c r="G545" s="157" t="str">
        <f>ข้อมูลรายการ!$A$1</f>
        <v>เงินอุดหนุน</v>
      </c>
      <c r="H545" s="158"/>
      <c r="I545" s="65">
        <f>SUMIF(I522:I541,G545,F522:F541)</f>
        <v>0</v>
      </c>
    </row>
    <row r="546" spans="1:9" ht="18.95" customHeight="1" x14ac:dyDescent="0.2">
      <c r="A546" s="74">
        <v>2</v>
      </c>
      <c r="B546" s="103" t="str">
        <f>ข้อมูลรายการ!$B$2</f>
        <v>ค่าใช้สอย</v>
      </c>
      <c r="C546" s="159">
        <f>SUMIF(H522:H541,B546,F522:F541)</f>
        <v>0</v>
      </c>
      <c r="D546" s="160"/>
      <c r="E546" s="161"/>
      <c r="F546" s="93" t="str">
        <f t="shared" ref="F546:F552" si="25">IF(I546=0," ","X")</f>
        <v xml:space="preserve"> </v>
      </c>
      <c r="G546" s="162" t="str">
        <f>ข้อมูลรายการ!$A$2</f>
        <v>เงินสนับสนุนการจัดการศึกษา</v>
      </c>
      <c r="H546" s="163"/>
      <c r="I546" s="66">
        <f>SUMIF(I522:I541,G546,F522:F541)</f>
        <v>0</v>
      </c>
    </row>
    <row r="547" spans="1:9" ht="18.95" customHeight="1" x14ac:dyDescent="0.2">
      <c r="A547" s="74">
        <v>3</v>
      </c>
      <c r="B547" s="103" t="str">
        <f>ข้อมูลรายการ!$B$3</f>
        <v>ค่าวัสดุ</v>
      </c>
      <c r="C547" s="159">
        <f>SUMIF(H522:H541,B547,F522:F541)</f>
        <v>0</v>
      </c>
      <c r="D547" s="160"/>
      <c r="E547" s="161"/>
      <c r="F547" s="93" t="str">
        <f t="shared" si="25"/>
        <v xml:space="preserve"> </v>
      </c>
      <c r="G547" s="162" t="str">
        <f>ข้อมูลรายการ!$A$3</f>
        <v>เงินรายได้ (ระดมทรัพย์)</v>
      </c>
      <c r="H547" s="163"/>
      <c r="I547" s="66">
        <f>SUMIF(I522:I541,G547,F522:F541)</f>
        <v>0</v>
      </c>
    </row>
    <row r="548" spans="1:9" ht="18.95" customHeight="1" x14ac:dyDescent="0.2">
      <c r="A548" s="74">
        <v>4</v>
      </c>
      <c r="B548" s="103" t="str">
        <f>ข้อมูลรายการ!$B$4</f>
        <v>ค่าครุภัณฑ์</v>
      </c>
      <c r="C548" s="159">
        <f>SUMIF(H522:H541,B548,F522:F541)</f>
        <v>0</v>
      </c>
      <c r="D548" s="160"/>
      <c r="E548" s="161"/>
      <c r="F548" s="93" t="str">
        <f t="shared" si="25"/>
        <v xml:space="preserve"> </v>
      </c>
      <c r="G548" s="162" t="str">
        <f>ข้อมูลรายการ!$A$4</f>
        <v>เงินรายได้ (ทั่วไป)</v>
      </c>
      <c r="H548" s="163"/>
      <c r="I548" s="66">
        <f>SUMIF(I522:I541,G548,F522:F541)</f>
        <v>0</v>
      </c>
    </row>
    <row r="549" spans="1:9" ht="18.95" customHeight="1" x14ac:dyDescent="0.2">
      <c r="A549" s="74">
        <v>5</v>
      </c>
      <c r="B549" s="103" t="str">
        <f>ข้อมูลรายการ!$B$5</f>
        <v>ค่าที่ดินและสิ่งก่อสร้าง</v>
      </c>
      <c r="C549" s="159">
        <f>SUMIF(H522:H541,B549,F522:F541)</f>
        <v>0</v>
      </c>
      <c r="D549" s="160"/>
      <c r="E549" s="161"/>
      <c r="F549" s="93" t="str">
        <f t="shared" si="25"/>
        <v xml:space="preserve"> </v>
      </c>
      <c r="G549" s="162" t="str">
        <f>ข้อมูลรายการ!$A$5</f>
        <v>เงินอื่น ๆ (เงินสวัสดิการ)</v>
      </c>
      <c r="H549" s="163"/>
      <c r="I549" s="66">
        <f>SUMIF(I522:I541,G549,F522:F541)</f>
        <v>0</v>
      </c>
    </row>
    <row r="550" spans="1:9" ht="18.95" customHeight="1" x14ac:dyDescent="0.2">
      <c r="A550" s="74">
        <v>6</v>
      </c>
      <c r="B550" s="104" t="str">
        <f>ข้อมูลรายการ!$B$6</f>
        <v>ค่าใช้จ่ายอื่น ๆ</v>
      </c>
      <c r="C550" s="159">
        <f>SUMIF(H522:H541,B550,F522:F541)</f>
        <v>0</v>
      </c>
      <c r="D550" s="160"/>
      <c r="E550" s="161"/>
      <c r="F550" s="93" t="str">
        <f t="shared" si="25"/>
        <v xml:space="preserve"> </v>
      </c>
      <c r="G550" s="162" t="str">
        <f>ข้อมูลรายการ!$A$6</f>
        <v>เงินอื่น ๆ (เงินสมาคมฯ)</v>
      </c>
      <c r="H550" s="163"/>
      <c r="I550" s="66">
        <f>SUMIF(I522:I541,G550,F522:F541)</f>
        <v>0</v>
      </c>
    </row>
    <row r="551" spans="1:9" ht="18.95" customHeight="1" x14ac:dyDescent="0.2">
      <c r="A551" s="74"/>
      <c r="B551" s="104"/>
      <c r="C551" s="159"/>
      <c r="D551" s="160"/>
      <c r="E551" s="161"/>
      <c r="F551" s="93" t="str">
        <f t="shared" si="25"/>
        <v xml:space="preserve"> </v>
      </c>
      <c r="G551" s="162" t="str">
        <f>ข้อมูลรายการ!$A$7</f>
        <v>เงินอื่น ๆ (เงินระดมเฉพาะกิจกรรม)</v>
      </c>
      <c r="H551" s="163"/>
      <c r="I551" s="66">
        <f>SUMIF(I522:I541,G551,F522:F541)</f>
        <v>0</v>
      </c>
    </row>
    <row r="552" spans="1:9" ht="18.95" customHeight="1" x14ac:dyDescent="0.2">
      <c r="A552" s="74"/>
      <c r="B552" s="104"/>
      <c r="C552" s="159"/>
      <c r="D552" s="160"/>
      <c r="E552" s="161"/>
      <c r="F552" s="93" t="str">
        <f t="shared" si="25"/>
        <v xml:space="preserve"> </v>
      </c>
      <c r="G552" s="162" t="str">
        <f>ข้อมูลรายการ!$A$8</f>
        <v>เงินอื่น ๆ (เงินบริจาคอื่น ๆ)</v>
      </c>
      <c r="H552" s="163"/>
      <c r="I552" s="66">
        <f>SUMIF(I522:I541,G552,F522:F541)</f>
        <v>0</v>
      </c>
    </row>
    <row r="553" spans="1:9" ht="18.95" customHeight="1" x14ac:dyDescent="0.2">
      <c r="A553" s="74"/>
      <c r="B553" s="104"/>
      <c r="C553" s="159"/>
      <c r="D553" s="160"/>
      <c r="E553" s="161"/>
      <c r="F553" s="94"/>
      <c r="G553" s="162"/>
      <c r="H553" s="163"/>
      <c r="I553" s="75"/>
    </row>
    <row r="554" spans="1:9" ht="18.95" customHeight="1" x14ac:dyDescent="0.2">
      <c r="A554" s="76"/>
      <c r="B554" s="105"/>
      <c r="C554" s="164"/>
      <c r="D554" s="165"/>
      <c r="E554" s="166"/>
      <c r="F554" s="77"/>
      <c r="G554" s="167"/>
      <c r="H554" s="168"/>
      <c r="I554" s="78"/>
    </row>
    <row r="555" spans="1:9" ht="18.95" customHeight="1" x14ac:dyDescent="0.2">
      <c r="A555" s="147" t="s">
        <v>22</v>
      </c>
      <c r="B555" s="149"/>
      <c r="C555" s="151">
        <f>SUM(C545:E554)</f>
        <v>0</v>
      </c>
      <c r="D555" s="152"/>
      <c r="E555" s="153"/>
      <c r="F555" s="147" t="s">
        <v>23</v>
      </c>
      <c r="G555" s="148"/>
      <c r="H555" s="149"/>
      <c r="I555" s="67">
        <f>SUM(I545:I554)</f>
        <v>0</v>
      </c>
    </row>
    <row r="556" spans="1:9" ht="18.95" customHeight="1" x14ac:dyDescent="0.2">
      <c r="A556" s="63"/>
      <c r="B556" s="106"/>
      <c r="C556" s="79"/>
      <c r="D556" s="79"/>
      <c r="E556" s="80"/>
      <c r="F556" s="80"/>
      <c r="G556" s="88"/>
      <c r="H556" s="63"/>
      <c r="I556" s="68"/>
    </row>
    <row r="557" spans="1:9" ht="18.95" customHeight="1" x14ac:dyDescent="0.2">
      <c r="A557" s="53"/>
      <c r="B557" s="107"/>
      <c r="C557" s="53"/>
      <c r="D557" s="81"/>
      <c r="G557" s="89"/>
      <c r="H557" s="176" t="s">
        <v>53</v>
      </c>
      <c r="I557" s="176"/>
    </row>
    <row r="558" spans="1:9" ht="18.95" customHeight="1" x14ac:dyDescent="0.2">
      <c r="A558" s="53"/>
      <c r="B558" s="107"/>
      <c r="C558" s="53"/>
      <c r="D558" s="81"/>
      <c r="G558" s="89"/>
      <c r="H558" s="175" t="s">
        <v>56</v>
      </c>
      <c r="I558" s="175"/>
    </row>
    <row r="559" spans="1:9" ht="18.95" customHeight="1" x14ac:dyDescent="0.2">
      <c r="A559" s="54"/>
      <c r="B559" s="108"/>
      <c r="C559" s="54"/>
      <c r="D559" s="83"/>
      <c r="G559" s="90"/>
      <c r="H559" s="84"/>
      <c r="I559" s="84"/>
    </row>
    <row r="560" spans="1:9" ht="18.95" customHeight="1" x14ac:dyDescent="0.2">
      <c r="A560" s="150" t="str">
        <f>A517</f>
        <v>โรงเรียนเทพลีลา</v>
      </c>
      <c r="B560" s="150"/>
      <c r="C560" s="150"/>
      <c r="D560" s="150"/>
      <c r="E560" s="150"/>
      <c r="F560" s="150"/>
      <c r="G560" s="150"/>
      <c r="H560" s="150"/>
      <c r="I560" s="150"/>
    </row>
    <row r="561" spans="1:9" ht="18.95" customHeight="1" x14ac:dyDescent="0.2">
      <c r="A561" s="150" t="str">
        <f>A518</f>
        <v>แบบของบประมาณเพื่อดำเนินการ  ปีงบประมาณ 2562</v>
      </c>
      <c r="B561" s="150"/>
      <c r="C561" s="150"/>
      <c r="D561" s="150"/>
      <c r="E561" s="150"/>
      <c r="F561" s="150"/>
      <c r="G561" s="150"/>
      <c r="H561" s="150"/>
      <c r="I561" s="150"/>
    </row>
    <row r="562" spans="1:9" ht="18.95" customHeight="1" x14ac:dyDescent="0.2">
      <c r="A562" s="177" t="s">
        <v>57</v>
      </c>
      <c r="B562" s="177"/>
      <c r="C562" s="177"/>
      <c r="D562" s="177"/>
      <c r="E562" s="177"/>
      <c r="F562" s="177"/>
      <c r="G562" s="177"/>
      <c r="H562" s="177"/>
      <c r="I562" s="177"/>
    </row>
    <row r="563" spans="1:9" ht="18.95" customHeight="1" x14ac:dyDescent="0.2">
      <c r="A563" s="178" t="s">
        <v>8</v>
      </c>
      <c r="B563" s="180" t="s">
        <v>9</v>
      </c>
      <c r="C563" s="182" t="s">
        <v>10</v>
      </c>
      <c r="D563" s="183"/>
      <c r="E563" s="69" t="s">
        <v>11</v>
      </c>
      <c r="F563" s="138" t="s">
        <v>10</v>
      </c>
      <c r="G563" s="139"/>
      <c r="H563" s="178" t="s">
        <v>12</v>
      </c>
      <c r="I563" s="178" t="s">
        <v>46</v>
      </c>
    </row>
    <row r="564" spans="1:9" ht="18.95" customHeight="1" x14ac:dyDescent="0.2">
      <c r="A564" s="179"/>
      <c r="B564" s="181"/>
      <c r="C564" s="184" t="s">
        <v>13</v>
      </c>
      <c r="D564" s="185"/>
      <c r="E564" s="70" t="s">
        <v>13</v>
      </c>
      <c r="F564" s="140" t="s">
        <v>14</v>
      </c>
      <c r="G564" s="141"/>
      <c r="H564" s="179"/>
      <c r="I564" s="179"/>
    </row>
    <row r="565" spans="1:9" ht="18.95" customHeight="1" x14ac:dyDescent="0.2">
      <c r="A565" s="95"/>
      <c r="B565" s="98"/>
      <c r="C565" s="96"/>
      <c r="D565" s="111"/>
      <c r="E565" s="97"/>
      <c r="F565" s="136">
        <f>C565*E565</f>
        <v>0</v>
      </c>
      <c r="G565" s="137"/>
      <c r="H565" s="62"/>
      <c r="I565" s="57"/>
    </row>
    <row r="566" spans="1:9" ht="18.95" customHeight="1" x14ac:dyDescent="0.2">
      <c r="A566" s="95"/>
      <c r="B566" s="99"/>
      <c r="C566" s="96"/>
      <c r="D566" s="111"/>
      <c r="E566" s="97"/>
      <c r="F566" s="136">
        <f t="shared" ref="F566:F584" si="26">C566*E566</f>
        <v>0</v>
      </c>
      <c r="G566" s="137"/>
      <c r="H566" s="62"/>
      <c r="I566" s="57"/>
    </row>
    <row r="567" spans="1:9" ht="18.95" customHeight="1" x14ac:dyDescent="0.2">
      <c r="A567" s="71"/>
      <c r="B567" s="100"/>
      <c r="C567" s="96"/>
      <c r="D567" s="111"/>
      <c r="E567" s="97"/>
      <c r="F567" s="136">
        <f t="shared" si="26"/>
        <v>0</v>
      </c>
      <c r="G567" s="137"/>
      <c r="H567" s="62"/>
      <c r="I567" s="57"/>
    </row>
    <row r="568" spans="1:9" ht="18.95" customHeight="1" x14ac:dyDescent="0.2">
      <c r="A568" s="71"/>
      <c r="B568" s="100"/>
      <c r="C568" s="96"/>
      <c r="D568" s="111"/>
      <c r="E568" s="97"/>
      <c r="F568" s="136">
        <f t="shared" si="26"/>
        <v>0</v>
      </c>
      <c r="G568" s="137"/>
      <c r="H568" s="62"/>
      <c r="I568" s="57"/>
    </row>
    <row r="569" spans="1:9" ht="18.95" customHeight="1" x14ac:dyDescent="0.2">
      <c r="A569" s="71"/>
      <c r="B569" s="100"/>
      <c r="C569" s="96"/>
      <c r="D569" s="111"/>
      <c r="E569" s="97"/>
      <c r="F569" s="136">
        <f t="shared" si="26"/>
        <v>0</v>
      </c>
      <c r="G569" s="137"/>
      <c r="H569" s="62"/>
      <c r="I569" s="57"/>
    </row>
    <row r="570" spans="1:9" ht="18.95" customHeight="1" x14ac:dyDescent="0.2">
      <c r="A570" s="71"/>
      <c r="B570" s="100"/>
      <c r="C570" s="96"/>
      <c r="D570" s="111"/>
      <c r="E570" s="97"/>
      <c r="F570" s="136">
        <f t="shared" si="26"/>
        <v>0</v>
      </c>
      <c r="G570" s="137"/>
      <c r="H570" s="62"/>
      <c r="I570" s="57"/>
    </row>
    <row r="571" spans="1:9" ht="18.95" customHeight="1" x14ac:dyDescent="0.2">
      <c r="A571" s="71"/>
      <c r="B571" s="100"/>
      <c r="C571" s="96"/>
      <c r="D571" s="111"/>
      <c r="E571" s="97"/>
      <c r="F571" s="136">
        <f t="shared" si="26"/>
        <v>0</v>
      </c>
      <c r="G571" s="137"/>
      <c r="H571" s="62"/>
      <c r="I571" s="57"/>
    </row>
    <row r="572" spans="1:9" ht="18.95" customHeight="1" x14ac:dyDescent="0.2">
      <c r="A572" s="71"/>
      <c r="B572" s="100"/>
      <c r="C572" s="96"/>
      <c r="D572" s="111"/>
      <c r="E572" s="97"/>
      <c r="F572" s="136">
        <f t="shared" si="26"/>
        <v>0</v>
      </c>
      <c r="G572" s="137"/>
      <c r="H572" s="62"/>
      <c r="I572" s="57"/>
    </row>
    <row r="573" spans="1:9" ht="18.95" customHeight="1" x14ac:dyDescent="0.2">
      <c r="A573" s="71"/>
      <c r="B573" s="100"/>
      <c r="C573" s="96"/>
      <c r="D573" s="111"/>
      <c r="E573" s="97"/>
      <c r="F573" s="136">
        <f t="shared" si="26"/>
        <v>0</v>
      </c>
      <c r="G573" s="137"/>
      <c r="H573" s="62"/>
      <c r="I573" s="57"/>
    </row>
    <row r="574" spans="1:9" ht="18.95" customHeight="1" x14ac:dyDescent="0.2">
      <c r="A574" s="71"/>
      <c r="B574" s="100"/>
      <c r="C574" s="96"/>
      <c r="D574" s="111"/>
      <c r="E574" s="97"/>
      <c r="F574" s="136">
        <f t="shared" si="26"/>
        <v>0</v>
      </c>
      <c r="G574" s="137"/>
      <c r="H574" s="62"/>
      <c r="I574" s="57"/>
    </row>
    <row r="575" spans="1:9" ht="18.95" customHeight="1" x14ac:dyDescent="0.2">
      <c r="A575" s="71"/>
      <c r="B575" s="100"/>
      <c r="C575" s="96"/>
      <c r="D575" s="111"/>
      <c r="E575" s="97"/>
      <c r="F575" s="136">
        <f t="shared" si="26"/>
        <v>0</v>
      </c>
      <c r="G575" s="137"/>
      <c r="H575" s="62"/>
      <c r="I575" s="57"/>
    </row>
    <row r="576" spans="1:9" ht="18.95" customHeight="1" x14ac:dyDescent="0.2">
      <c r="A576" s="71"/>
      <c r="B576" s="100"/>
      <c r="C576" s="62"/>
      <c r="D576" s="72"/>
      <c r="E576" s="110"/>
      <c r="F576" s="136">
        <f t="shared" si="26"/>
        <v>0</v>
      </c>
      <c r="G576" s="137"/>
      <c r="H576" s="62"/>
      <c r="I576" s="57"/>
    </row>
    <row r="577" spans="1:9" ht="18.95" customHeight="1" x14ac:dyDescent="0.2">
      <c r="A577" s="71"/>
      <c r="B577" s="100"/>
      <c r="C577" s="62"/>
      <c r="D577" s="72"/>
      <c r="E577" s="110"/>
      <c r="F577" s="136">
        <f t="shared" si="26"/>
        <v>0</v>
      </c>
      <c r="G577" s="137"/>
      <c r="H577" s="62"/>
      <c r="I577" s="57"/>
    </row>
    <row r="578" spans="1:9" ht="18.95" customHeight="1" x14ac:dyDescent="0.2">
      <c r="A578" s="71"/>
      <c r="B578" s="100"/>
      <c r="C578" s="62"/>
      <c r="D578" s="72"/>
      <c r="E578" s="110"/>
      <c r="F578" s="136">
        <f t="shared" si="26"/>
        <v>0</v>
      </c>
      <c r="G578" s="137"/>
      <c r="H578" s="62"/>
      <c r="I578" s="57"/>
    </row>
    <row r="579" spans="1:9" ht="18.95" customHeight="1" x14ac:dyDescent="0.2">
      <c r="A579" s="71"/>
      <c r="B579" s="100"/>
      <c r="C579" s="62"/>
      <c r="D579" s="72"/>
      <c r="E579" s="110"/>
      <c r="F579" s="136">
        <f t="shared" si="26"/>
        <v>0</v>
      </c>
      <c r="G579" s="137"/>
      <c r="H579" s="62"/>
      <c r="I579" s="57"/>
    </row>
    <row r="580" spans="1:9" ht="18.95" customHeight="1" x14ac:dyDescent="0.2">
      <c r="A580" s="71"/>
      <c r="B580" s="100"/>
      <c r="C580" s="62"/>
      <c r="D580" s="72"/>
      <c r="E580" s="110"/>
      <c r="F580" s="136">
        <f t="shared" si="26"/>
        <v>0</v>
      </c>
      <c r="G580" s="137"/>
      <c r="H580" s="62"/>
      <c r="I580" s="57"/>
    </row>
    <row r="581" spans="1:9" ht="18.95" customHeight="1" x14ac:dyDescent="0.2">
      <c r="A581" s="71"/>
      <c r="B581" s="100"/>
      <c r="C581" s="62"/>
      <c r="D581" s="72"/>
      <c r="E581" s="110"/>
      <c r="F581" s="136">
        <f t="shared" si="26"/>
        <v>0</v>
      </c>
      <c r="G581" s="137"/>
      <c r="H581" s="62"/>
      <c r="I581" s="57"/>
    </row>
    <row r="582" spans="1:9" ht="18.95" customHeight="1" x14ac:dyDescent="0.2">
      <c r="A582" s="71"/>
      <c r="B582" s="100"/>
      <c r="C582" s="62"/>
      <c r="D582" s="72"/>
      <c r="E582" s="110"/>
      <c r="F582" s="136">
        <f t="shared" si="26"/>
        <v>0</v>
      </c>
      <c r="G582" s="137"/>
      <c r="H582" s="62"/>
      <c r="I582" s="57"/>
    </row>
    <row r="583" spans="1:9" ht="18.95" customHeight="1" x14ac:dyDescent="0.2">
      <c r="A583" s="71"/>
      <c r="B583" s="100"/>
      <c r="C583" s="62"/>
      <c r="D583" s="72"/>
      <c r="E583" s="110"/>
      <c r="F583" s="136">
        <f t="shared" si="26"/>
        <v>0</v>
      </c>
      <c r="G583" s="137"/>
      <c r="H583" s="62"/>
      <c r="I583" s="57"/>
    </row>
    <row r="584" spans="1:9" ht="18.95" customHeight="1" x14ac:dyDescent="0.2">
      <c r="A584" s="71"/>
      <c r="B584" s="100"/>
      <c r="C584" s="62"/>
      <c r="D584" s="72"/>
      <c r="E584" s="110"/>
      <c r="F584" s="136">
        <f t="shared" si="26"/>
        <v>0</v>
      </c>
      <c r="G584" s="137"/>
      <c r="H584" s="62"/>
      <c r="I584" s="57"/>
    </row>
    <row r="585" spans="1:9" ht="18.95" customHeight="1" x14ac:dyDescent="0.2">
      <c r="A585" s="169" t="s">
        <v>15</v>
      </c>
      <c r="B585" s="170"/>
      <c r="C585" s="170"/>
      <c r="D585" s="170"/>
      <c r="E585" s="171"/>
      <c r="F585" s="142">
        <f>SUM(F565:F584)</f>
        <v>0</v>
      </c>
      <c r="G585" s="143"/>
      <c r="H585" s="172"/>
      <c r="I585" s="173"/>
    </row>
    <row r="586" spans="1:9" ht="18.95" customHeight="1" x14ac:dyDescent="0.2">
      <c r="A586" s="174" t="s">
        <v>16</v>
      </c>
      <c r="B586" s="174"/>
      <c r="C586" s="174"/>
      <c r="D586" s="174"/>
      <c r="E586" s="174"/>
      <c r="F586" s="174"/>
      <c r="G586" s="174"/>
      <c r="H586" s="174"/>
      <c r="I586" s="174"/>
    </row>
    <row r="587" spans="1:9" ht="18.95" customHeight="1" x14ac:dyDescent="0.2">
      <c r="A587" s="64" t="s">
        <v>17</v>
      </c>
      <c r="B587" s="101" t="s">
        <v>12</v>
      </c>
      <c r="C587" s="144" t="s">
        <v>15</v>
      </c>
      <c r="D587" s="145"/>
      <c r="E587" s="146"/>
      <c r="F587" s="144" t="s">
        <v>18</v>
      </c>
      <c r="G587" s="145"/>
      <c r="H587" s="146"/>
      <c r="I587" s="64" t="s">
        <v>19</v>
      </c>
    </row>
    <row r="588" spans="1:9" ht="18.95" customHeight="1" x14ac:dyDescent="0.2">
      <c r="A588" s="73">
        <v>1</v>
      </c>
      <c r="B588" s="102" t="str">
        <f>ข้อมูลรายการ!$B$1</f>
        <v>ค่าตอบแทน</v>
      </c>
      <c r="C588" s="154">
        <f>SUMIF(H565:H584,B588,F565:F584)</f>
        <v>0</v>
      </c>
      <c r="D588" s="155"/>
      <c r="E588" s="156"/>
      <c r="F588" s="92" t="str">
        <f>IF(I588=0," ","X")</f>
        <v xml:space="preserve"> </v>
      </c>
      <c r="G588" s="157" t="str">
        <f>ข้อมูลรายการ!$A$1</f>
        <v>เงินอุดหนุน</v>
      </c>
      <c r="H588" s="158"/>
      <c r="I588" s="65">
        <f>SUMIF(I565:I584,G588,F565:F584)</f>
        <v>0</v>
      </c>
    </row>
    <row r="589" spans="1:9" ht="18.95" customHeight="1" x14ac:dyDescent="0.2">
      <c r="A589" s="74">
        <v>2</v>
      </c>
      <c r="B589" s="103" t="str">
        <f>ข้อมูลรายการ!$B$2</f>
        <v>ค่าใช้สอย</v>
      </c>
      <c r="C589" s="159">
        <f>SUMIF(H565:H584,B589,F565:F584)</f>
        <v>0</v>
      </c>
      <c r="D589" s="160"/>
      <c r="E589" s="161"/>
      <c r="F589" s="93" t="str">
        <f t="shared" ref="F589:F595" si="27">IF(I589=0," ","X")</f>
        <v xml:space="preserve"> </v>
      </c>
      <c r="G589" s="162" t="str">
        <f>ข้อมูลรายการ!$A$2</f>
        <v>เงินสนับสนุนการจัดการศึกษา</v>
      </c>
      <c r="H589" s="163"/>
      <c r="I589" s="66">
        <f>SUMIF(I565:I584,G589,F565:F584)</f>
        <v>0</v>
      </c>
    </row>
    <row r="590" spans="1:9" ht="18.95" customHeight="1" x14ac:dyDescent="0.2">
      <c r="A590" s="74">
        <v>3</v>
      </c>
      <c r="B590" s="103" t="str">
        <f>ข้อมูลรายการ!$B$3</f>
        <v>ค่าวัสดุ</v>
      </c>
      <c r="C590" s="159">
        <f>SUMIF(H565:H584,B590,F565:F584)</f>
        <v>0</v>
      </c>
      <c r="D590" s="160"/>
      <c r="E590" s="161"/>
      <c r="F590" s="93" t="str">
        <f t="shared" si="27"/>
        <v xml:space="preserve"> </v>
      </c>
      <c r="G590" s="162" t="str">
        <f>ข้อมูลรายการ!$A$3</f>
        <v>เงินรายได้ (ระดมทรัพย์)</v>
      </c>
      <c r="H590" s="163"/>
      <c r="I590" s="66">
        <f>SUMIF(I565:I584,G590,F565:F584)</f>
        <v>0</v>
      </c>
    </row>
    <row r="591" spans="1:9" ht="18.95" customHeight="1" x14ac:dyDescent="0.2">
      <c r="A591" s="74">
        <v>4</v>
      </c>
      <c r="B591" s="103" t="str">
        <f>ข้อมูลรายการ!$B$4</f>
        <v>ค่าครุภัณฑ์</v>
      </c>
      <c r="C591" s="159">
        <f>SUMIF(H565:H584,B591,F565:F584)</f>
        <v>0</v>
      </c>
      <c r="D591" s="160"/>
      <c r="E591" s="161"/>
      <c r="F591" s="93" t="str">
        <f t="shared" si="27"/>
        <v xml:space="preserve"> </v>
      </c>
      <c r="G591" s="162" t="str">
        <f>ข้อมูลรายการ!$A$4</f>
        <v>เงินรายได้ (ทั่วไป)</v>
      </c>
      <c r="H591" s="163"/>
      <c r="I591" s="66">
        <f>SUMIF(I565:I584,G591,F565:F584)</f>
        <v>0</v>
      </c>
    </row>
    <row r="592" spans="1:9" ht="18.95" customHeight="1" x14ac:dyDescent="0.2">
      <c r="A592" s="74">
        <v>5</v>
      </c>
      <c r="B592" s="103" t="str">
        <f>ข้อมูลรายการ!$B$5</f>
        <v>ค่าที่ดินและสิ่งก่อสร้าง</v>
      </c>
      <c r="C592" s="159">
        <f>SUMIF(H565:H584,B592,F565:F584)</f>
        <v>0</v>
      </c>
      <c r="D592" s="160"/>
      <c r="E592" s="161"/>
      <c r="F592" s="93" t="str">
        <f t="shared" si="27"/>
        <v xml:space="preserve"> </v>
      </c>
      <c r="G592" s="162" t="str">
        <f>ข้อมูลรายการ!$A$5</f>
        <v>เงินอื่น ๆ (เงินสวัสดิการ)</v>
      </c>
      <c r="H592" s="163"/>
      <c r="I592" s="66">
        <f>SUMIF(I565:I584,G592,F565:F584)</f>
        <v>0</v>
      </c>
    </row>
    <row r="593" spans="1:9" ht="18.95" customHeight="1" x14ac:dyDescent="0.2">
      <c r="A593" s="74">
        <v>6</v>
      </c>
      <c r="B593" s="104" t="str">
        <f>ข้อมูลรายการ!$B$6</f>
        <v>ค่าใช้จ่ายอื่น ๆ</v>
      </c>
      <c r="C593" s="159">
        <f>SUMIF(H565:H584,B593,F565:F584)</f>
        <v>0</v>
      </c>
      <c r="D593" s="160"/>
      <c r="E593" s="161"/>
      <c r="F593" s="93" t="str">
        <f t="shared" si="27"/>
        <v xml:space="preserve"> </v>
      </c>
      <c r="G593" s="162" t="str">
        <f>ข้อมูลรายการ!$A$6</f>
        <v>เงินอื่น ๆ (เงินสมาคมฯ)</v>
      </c>
      <c r="H593" s="163"/>
      <c r="I593" s="66">
        <f>SUMIF(I565:I584,G593,F565:F584)</f>
        <v>0</v>
      </c>
    </row>
    <row r="594" spans="1:9" ht="18.95" customHeight="1" x14ac:dyDescent="0.2">
      <c r="A594" s="74"/>
      <c r="B594" s="104"/>
      <c r="C594" s="159"/>
      <c r="D594" s="160"/>
      <c r="E594" s="161"/>
      <c r="F594" s="93" t="str">
        <f t="shared" si="27"/>
        <v xml:space="preserve"> </v>
      </c>
      <c r="G594" s="162" t="str">
        <f>ข้อมูลรายการ!$A$7</f>
        <v>เงินอื่น ๆ (เงินระดมเฉพาะกิจกรรม)</v>
      </c>
      <c r="H594" s="163"/>
      <c r="I594" s="66">
        <f>SUMIF(I565:I584,G594,F565:F584)</f>
        <v>0</v>
      </c>
    </row>
    <row r="595" spans="1:9" ht="18.95" customHeight="1" x14ac:dyDescent="0.2">
      <c r="A595" s="74"/>
      <c r="B595" s="104"/>
      <c r="C595" s="159"/>
      <c r="D595" s="160"/>
      <c r="E595" s="161"/>
      <c r="F595" s="93" t="str">
        <f t="shared" si="27"/>
        <v xml:space="preserve"> </v>
      </c>
      <c r="G595" s="162" t="str">
        <f>ข้อมูลรายการ!$A$8</f>
        <v>เงินอื่น ๆ (เงินบริจาคอื่น ๆ)</v>
      </c>
      <c r="H595" s="163"/>
      <c r="I595" s="66">
        <f>SUMIF(I565:I584,G595,F565:F584)</f>
        <v>0</v>
      </c>
    </row>
    <row r="596" spans="1:9" ht="18.95" customHeight="1" x14ac:dyDescent="0.2">
      <c r="A596" s="74"/>
      <c r="B596" s="104"/>
      <c r="C596" s="159"/>
      <c r="D596" s="160"/>
      <c r="E596" s="161"/>
      <c r="F596" s="94"/>
      <c r="G596" s="162"/>
      <c r="H596" s="163"/>
      <c r="I596" s="75"/>
    </row>
    <row r="597" spans="1:9" ht="18.95" customHeight="1" x14ac:dyDescent="0.2">
      <c r="A597" s="76"/>
      <c r="B597" s="105"/>
      <c r="C597" s="164"/>
      <c r="D597" s="165"/>
      <c r="E597" s="166"/>
      <c r="F597" s="77"/>
      <c r="G597" s="167"/>
      <c r="H597" s="168"/>
      <c r="I597" s="78"/>
    </row>
    <row r="598" spans="1:9" ht="18.95" customHeight="1" x14ac:dyDescent="0.2">
      <c r="A598" s="147" t="s">
        <v>22</v>
      </c>
      <c r="B598" s="149"/>
      <c r="C598" s="151">
        <f>SUM(C588:E597)</f>
        <v>0</v>
      </c>
      <c r="D598" s="152"/>
      <c r="E598" s="153"/>
      <c r="F598" s="147" t="s">
        <v>23</v>
      </c>
      <c r="G598" s="148"/>
      <c r="H598" s="149"/>
      <c r="I598" s="67">
        <f>SUM(I588:I597)</f>
        <v>0</v>
      </c>
    </row>
    <row r="599" spans="1:9" ht="18.95" customHeight="1" x14ac:dyDescent="0.2">
      <c r="A599" s="63"/>
      <c r="B599" s="106"/>
      <c r="C599" s="79"/>
      <c r="D599" s="79"/>
      <c r="E599" s="80"/>
      <c r="F599" s="80"/>
      <c r="G599" s="88"/>
      <c r="H599" s="63"/>
      <c r="I599" s="68"/>
    </row>
    <row r="600" spans="1:9" ht="18.95" customHeight="1" x14ac:dyDescent="0.2">
      <c r="A600" s="53"/>
      <c r="B600" s="107"/>
      <c r="C600" s="53"/>
      <c r="D600" s="81"/>
      <c r="G600" s="89"/>
      <c r="H600" s="176" t="s">
        <v>53</v>
      </c>
      <c r="I600" s="176"/>
    </row>
    <row r="601" spans="1:9" ht="18.95" customHeight="1" x14ac:dyDescent="0.2">
      <c r="A601" s="53"/>
      <c r="B601" s="107"/>
      <c r="C601" s="53"/>
      <c r="D601" s="81"/>
      <c r="G601" s="89"/>
      <c r="H601" s="175" t="s">
        <v>56</v>
      </c>
      <c r="I601" s="175"/>
    </row>
    <row r="602" spans="1:9" ht="18.95" customHeight="1" x14ac:dyDescent="0.2">
      <c r="A602" s="54"/>
      <c r="B602" s="108"/>
      <c r="C602" s="54"/>
      <c r="D602" s="83"/>
      <c r="G602" s="90"/>
      <c r="H602" s="84"/>
      <c r="I602" s="84"/>
    </row>
    <row r="603" spans="1:9" ht="18.95" customHeight="1" x14ac:dyDescent="0.2">
      <c r="A603" s="150" t="str">
        <f>A560</f>
        <v>โรงเรียนเทพลีลา</v>
      </c>
      <c r="B603" s="150"/>
      <c r="C603" s="150"/>
      <c r="D603" s="150"/>
      <c r="E603" s="150"/>
      <c r="F603" s="150"/>
      <c r="G603" s="150"/>
      <c r="H603" s="150"/>
      <c r="I603" s="150"/>
    </row>
    <row r="604" spans="1:9" ht="18.95" customHeight="1" x14ac:dyDescent="0.2">
      <c r="A604" s="150" t="str">
        <f>A561</f>
        <v>แบบของบประมาณเพื่อดำเนินการ  ปีงบประมาณ 2562</v>
      </c>
      <c r="B604" s="150"/>
      <c r="C604" s="150"/>
      <c r="D604" s="150"/>
      <c r="E604" s="150"/>
      <c r="F604" s="150"/>
      <c r="G604" s="150"/>
      <c r="H604" s="150"/>
      <c r="I604" s="150"/>
    </row>
    <row r="605" spans="1:9" ht="18.95" customHeight="1" x14ac:dyDescent="0.2">
      <c r="A605" s="177" t="s">
        <v>57</v>
      </c>
      <c r="B605" s="177"/>
      <c r="C605" s="177"/>
      <c r="D605" s="177"/>
      <c r="E605" s="177"/>
      <c r="F605" s="177"/>
      <c r="G605" s="177"/>
      <c r="H605" s="177"/>
      <c r="I605" s="177"/>
    </row>
    <row r="606" spans="1:9" ht="18.95" customHeight="1" x14ac:dyDescent="0.2">
      <c r="A606" s="178" t="s">
        <v>8</v>
      </c>
      <c r="B606" s="180" t="s">
        <v>9</v>
      </c>
      <c r="C606" s="182" t="s">
        <v>10</v>
      </c>
      <c r="D606" s="183"/>
      <c r="E606" s="69" t="s">
        <v>11</v>
      </c>
      <c r="F606" s="138" t="s">
        <v>10</v>
      </c>
      <c r="G606" s="139"/>
      <c r="H606" s="178" t="s">
        <v>12</v>
      </c>
      <c r="I606" s="178" t="s">
        <v>46</v>
      </c>
    </row>
    <row r="607" spans="1:9" ht="18.95" customHeight="1" x14ac:dyDescent="0.2">
      <c r="A607" s="179"/>
      <c r="B607" s="181"/>
      <c r="C607" s="184" t="s">
        <v>13</v>
      </c>
      <c r="D607" s="185"/>
      <c r="E607" s="70" t="s">
        <v>13</v>
      </c>
      <c r="F607" s="140" t="s">
        <v>14</v>
      </c>
      <c r="G607" s="141"/>
      <c r="H607" s="179"/>
      <c r="I607" s="179"/>
    </row>
    <row r="608" spans="1:9" ht="18.95" customHeight="1" x14ac:dyDescent="0.2">
      <c r="A608" s="95"/>
      <c r="B608" s="98"/>
      <c r="C608" s="96"/>
      <c r="D608" s="111"/>
      <c r="E608" s="97"/>
      <c r="F608" s="136">
        <f>C608*E608</f>
        <v>0</v>
      </c>
      <c r="G608" s="137"/>
      <c r="H608" s="62"/>
      <c r="I608" s="57"/>
    </row>
    <row r="609" spans="1:9" ht="18.95" customHeight="1" x14ac:dyDescent="0.2">
      <c r="A609" s="95"/>
      <c r="B609" s="99"/>
      <c r="C609" s="96"/>
      <c r="D609" s="111"/>
      <c r="E609" s="97"/>
      <c r="F609" s="136">
        <f t="shared" ref="F609:F627" si="28">C609*E609</f>
        <v>0</v>
      </c>
      <c r="G609" s="137"/>
      <c r="H609" s="62"/>
      <c r="I609" s="57"/>
    </row>
    <row r="610" spans="1:9" ht="18.95" customHeight="1" x14ac:dyDescent="0.2">
      <c r="A610" s="71"/>
      <c r="B610" s="100"/>
      <c r="C610" s="96"/>
      <c r="D610" s="111"/>
      <c r="E610" s="97"/>
      <c r="F610" s="136">
        <f t="shared" si="28"/>
        <v>0</v>
      </c>
      <c r="G610" s="137"/>
      <c r="H610" s="62"/>
      <c r="I610" s="57"/>
    </row>
    <row r="611" spans="1:9" ht="18.95" customHeight="1" x14ac:dyDescent="0.2">
      <c r="A611" s="71"/>
      <c r="B611" s="100"/>
      <c r="C611" s="96"/>
      <c r="D611" s="111"/>
      <c r="E611" s="97"/>
      <c r="F611" s="136">
        <f t="shared" si="28"/>
        <v>0</v>
      </c>
      <c r="G611" s="137"/>
      <c r="H611" s="62"/>
      <c r="I611" s="57"/>
    </row>
    <row r="612" spans="1:9" ht="18.95" customHeight="1" x14ac:dyDescent="0.2">
      <c r="A612" s="71"/>
      <c r="B612" s="100"/>
      <c r="C612" s="96"/>
      <c r="D612" s="111"/>
      <c r="E612" s="97"/>
      <c r="F612" s="136">
        <f t="shared" si="28"/>
        <v>0</v>
      </c>
      <c r="G612" s="137"/>
      <c r="H612" s="62"/>
      <c r="I612" s="57"/>
    </row>
    <row r="613" spans="1:9" ht="18.95" customHeight="1" x14ac:dyDescent="0.2">
      <c r="A613" s="71"/>
      <c r="B613" s="100"/>
      <c r="C613" s="96"/>
      <c r="D613" s="111"/>
      <c r="E613" s="97"/>
      <c r="F613" s="136">
        <f t="shared" si="28"/>
        <v>0</v>
      </c>
      <c r="G613" s="137"/>
      <c r="H613" s="62"/>
      <c r="I613" s="57"/>
    </row>
    <row r="614" spans="1:9" ht="18.95" customHeight="1" x14ac:dyDescent="0.2">
      <c r="A614" s="71"/>
      <c r="B614" s="100"/>
      <c r="C614" s="96"/>
      <c r="D614" s="111"/>
      <c r="E614" s="97"/>
      <c r="F614" s="136">
        <f t="shared" si="28"/>
        <v>0</v>
      </c>
      <c r="G614" s="137"/>
      <c r="H614" s="62"/>
      <c r="I614" s="57"/>
    </row>
    <row r="615" spans="1:9" ht="18.95" customHeight="1" x14ac:dyDescent="0.2">
      <c r="A615" s="71"/>
      <c r="B615" s="100"/>
      <c r="C615" s="96"/>
      <c r="D615" s="111"/>
      <c r="E615" s="97"/>
      <c r="F615" s="136">
        <f t="shared" si="28"/>
        <v>0</v>
      </c>
      <c r="G615" s="137"/>
      <c r="H615" s="62"/>
      <c r="I615" s="57"/>
    </row>
    <row r="616" spans="1:9" ht="18.95" customHeight="1" x14ac:dyDescent="0.2">
      <c r="A616" s="71"/>
      <c r="B616" s="100"/>
      <c r="C616" s="96"/>
      <c r="D616" s="111"/>
      <c r="E616" s="97"/>
      <c r="F616" s="136">
        <f t="shared" si="28"/>
        <v>0</v>
      </c>
      <c r="G616" s="137"/>
      <c r="H616" s="62"/>
      <c r="I616" s="57"/>
    </row>
    <row r="617" spans="1:9" ht="18.95" customHeight="1" x14ac:dyDescent="0.2">
      <c r="A617" s="71"/>
      <c r="B617" s="100"/>
      <c r="C617" s="96"/>
      <c r="D617" s="111"/>
      <c r="E617" s="97"/>
      <c r="F617" s="136">
        <f t="shared" si="28"/>
        <v>0</v>
      </c>
      <c r="G617" s="137"/>
      <c r="H617" s="62"/>
      <c r="I617" s="57"/>
    </row>
    <row r="618" spans="1:9" ht="18.95" customHeight="1" x14ac:dyDescent="0.2">
      <c r="A618" s="71"/>
      <c r="B618" s="100"/>
      <c r="C618" s="96"/>
      <c r="D618" s="111"/>
      <c r="E618" s="97"/>
      <c r="F618" s="136">
        <f t="shared" si="28"/>
        <v>0</v>
      </c>
      <c r="G618" s="137"/>
      <c r="H618" s="62"/>
      <c r="I618" s="57"/>
    </row>
    <row r="619" spans="1:9" ht="18.95" customHeight="1" x14ac:dyDescent="0.2">
      <c r="A619" s="71"/>
      <c r="B619" s="100"/>
      <c r="C619" s="62"/>
      <c r="D619" s="72"/>
      <c r="E619" s="110"/>
      <c r="F619" s="136">
        <f t="shared" si="28"/>
        <v>0</v>
      </c>
      <c r="G619" s="137"/>
      <c r="H619" s="62"/>
      <c r="I619" s="57"/>
    </row>
    <row r="620" spans="1:9" ht="18.95" customHeight="1" x14ac:dyDescent="0.2">
      <c r="A620" s="71"/>
      <c r="B620" s="100"/>
      <c r="C620" s="62"/>
      <c r="D620" s="72"/>
      <c r="E620" s="110"/>
      <c r="F620" s="136">
        <f t="shared" si="28"/>
        <v>0</v>
      </c>
      <c r="G620" s="137"/>
      <c r="H620" s="62"/>
      <c r="I620" s="57"/>
    </row>
    <row r="621" spans="1:9" ht="18.95" customHeight="1" x14ac:dyDescent="0.2">
      <c r="A621" s="71"/>
      <c r="B621" s="100"/>
      <c r="C621" s="62"/>
      <c r="D621" s="72"/>
      <c r="E621" s="110"/>
      <c r="F621" s="136">
        <f t="shared" si="28"/>
        <v>0</v>
      </c>
      <c r="G621" s="137"/>
      <c r="H621" s="62"/>
      <c r="I621" s="57"/>
    </row>
    <row r="622" spans="1:9" ht="18.95" customHeight="1" x14ac:dyDescent="0.2">
      <c r="A622" s="71"/>
      <c r="B622" s="100"/>
      <c r="C622" s="62"/>
      <c r="D622" s="72"/>
      <c r="E622" s="110"/>
      <c r="F622" s="136">
        <f t="shared" si="28"/>
        <v>0</v>
      </c>
      <c r="G622" s="137"/>
      <c r="H622" s="62"/>
      <c r="I622" s="57"/>
    </row>
    <row r="623" spans="1:9" ht="18.95" customHeight="1" x14ac:dyDescent="0.2">
      <c r="A623" s="71"/>
      <c r="B623" s="100"/>
      <c r="C623" s="62"/>
      <c r="D623" s="72"/>
      <c r="E623" s="110"/>
      <c r="F623" s="136">
        <f t="shared" si="28"/>
        <v>0</v>
      </c>
      <c r="G623" s="137"/>
      <c r="H623" s="62"/>
      <c r="I623" s="57"/>
    </row>
    <row r="624" spans="1:9" ht="18.95" customHeight="1" x14ac:dyDescent="0.2">
      <c r="A624" s="71"/>
      <c r="B624" s="100"/>
      <c r="C624" s="62"/>
      <c r="D624" s="72"/>
      <c r="E624" s="110"/>
      <c r="F624" s="136">
        <f t="shared" si="28"/>
        <v>0</v>
      </c>
      <c r="G624" s="137"/>
      <c r="H624" s="62"/>
      <c r="I624" s="57"/>
    </row>
    <row r="625" spans="1:9" ht="18.95" customHeight="1" x14ac:dyDescent="0.2">
      <c r="A625" s="71"/>
      <c r="B625" s="100"/>
      <c r="C625" s="62"/>
      <c r="D625" s="72"/>
      <c r="E625" s="110"/>
      <c r="F625" s="136">
        <f t="shared" si="28"/>
        <v>0</v>
      </c>
      <c r="G625" s="137"/>
      <c r="H625" s="62"/>
      <c r="I625" s="57"/>
    </row>
    <row r="626" spans="1:9" ht="18.95" customHeight="1" x14ac:dyDescent="0.2">
      <c r="A626" s="71"/>
      <c r="B626" s="100"/>
      <c r="C626" s="62"/>
      <c r="D626" s="72"/>
      <c r="E626" s="110"/>
      <c r="F626" s="136">
        <f t="shared" si="28"/>
        <v>0</v>
      </c>
      <c r="G626" s="137"/>
      <c r="H626" s="62"/>
      <c r="I626" s="57"/>
    </row>
    <row r="627" spans="1:9" ht="18.95" customHeight="1" x14ac:dyDescent="0.2">
      <c r="A627" s="71"/>
      <c r="B627" s="100"/>
      <c r="C627" s="62"/>
      <c r="D627" s="72"/>
      <c r="E627" s="110"/>
      <c r="F627" s="136">
        <f t="shared" si="28"/>
        <v>0</v>
      </c>
      <c r="G627" s="137"/>
      <c r="H627" s="62"/>
      <c r="I627" s="57"/>
    </row>
    <row r="628" spans="1:9" ht="18.95" customHeight="1" x14ac:dyDescent="0.2">
      <c r="A628" s="169" t="s">
        <v>15</v>
      </c>
      <c r="B628" s="170"/>
      <c r="C628" s="170"/>
      <c r="D628" s="170"/>
      <c r="E628" s="171"/>
      <c r="F628" s="142">
        <f>SUM(F608:F627)</f>
        <v>0</v>
      </c>
      <c r="G628" s="143"/>
      <c r="H628" s="172"/>
      <c r="I628" s="173"/>
    </row>
    <row r="629" spans="1:9" ht="18.95" customHeight="1" x14ac:dyDescent="0.2">
      <c r="A629" s="174" t="s">
        <v>16</v>
      </c>
      <c r="B629" s="174"/>
      <c r="C629" s="174"/>
      <c r="D629" s="174"/>
      <c r="E629" s="174"/>
      <c r="F629" s="174"/>
      <c r="G629" s="174"/>
      <c r="H629" s="174"/>
      <c r="I629" s="174"/>
    </row>
    <row r="630" spans="1:9" ht="18.95" customHeight="1" x14ac:dyDescent="0.2">
      <c r="A630" s="64" t="s">
        <v>17</v>
      </c>
      <c r="B630" s="101" t="s">
        <v>12</v>
      </c>
      <c r="C630" s="144" t="s">
        <v>15</v>
      </c>
      <c r="D630" s="145"/>
      <c r="E630" s="146"/>
      <c r="F630" s="144" t="s">
        <v>18</v>
      </c>
      <c r="G630" s="145"/>
      <c r="H630" s="146"/>
      <c r="I630" s="64" t="s">
        <v>19</v>
      </c>
    </row>
    <row r="631" spans="1:9" ht="18.95" customHeight="1" x14ac:dyDescent="0.2">
      <c r="A631" s="73">
        <v>1</v>
      </c>
      <c r="B631" s="102" t="str">
        <f>ข้อมูลรายการ!$B$1</f>
        <v>ค่าตอบแทน</v>
      </c>
      <c r="C631" s="154">
        <f>SUMIF(H608:H627,B631,F608:F627)</f>
        <v>0</v>
      </c>
      <c r="D631" s="155"/>
      <c r="E631" s="156"/>
      <c r="F631" s="92" t="str">
        <f>IF(I631=0," ","X")</f>
        <v xml:space="preserve"> </v>
      </c>
      <c r="G631" s="157" t="str">
        <f>ข้อมูลรายการ!$A$1</f>
        <v>เงินอุดหนุน</v>
      </c>
      <c r="H631" s="158"/>
      <c r="I631" s="65">
        <f>SUMIF(I608:I627,G631,F608:F627)</f>
        <v>0</v>
      </c>
    </row>
    <row r="632" spans="1:9" ht="18.95" customHeight="1" x14ac:dyDescent="0.2">
      <c r="A632" s="74">
        <v>2</v>
      </c>
      <c r="B632" s="103" t="str">
        <f>ข้อมูลรายการ!$B$2</f>
        <v>ค่าใช้สอย</v>
      </c>
      <c r="C632" s="159">
        <f>SUMIF(H608:H627,B632,F608:F627)</f>
        <v>0</v>
      </c>
      <c r="D632" s="160"/>
      <c r="E632" s="161"/>
      <c r="F632" s="93" t="str">
        <f t="shared" ref="F632:F638" si="29">IF(I632=0," ","X")</f>
        <v xml:space="preserve"> </v>
      </c>
      <c r="G632" s="162" t="str">
        <f>ข้อมูลรายการ!$A$2</f>
        <v>เงินสนับสนุนการจัดการศึกษา</v>
      </c>
      <c r="H632" s="163"/>
      <c r="I632" s="66">
        <f>SUMIF(I608:I627,G632,F608:F627)</f>
        <v>0</v>
      </c>
    </row>
    <row r="633" spans="1:9" ht="18.95" customHeight="1" x14ac:dyDescent="0.2">
      <c r="A633" s="74">
        <v>3</v>
      </c>
      <c r="B633" s="103" t="str">
        <f>ข้อมูลรายการ!$B$3</f>
        <v>ค่าวัสดุ</v>
      </c>
      <c r="C633" s="159">
        <f>SUMIF(H608:H627,B633,F608:F627)</f>
        <v>0</v>
      </c>
      <c r="D633" s="160"/>
      <c r="E633" s="161"/>
      <c r="F633" s="93" t="str">
        <f t="shared" si="29"/>
        <v xml:space="preserve"> </v>
      </c>
      <c r="G633" s="162" t="str">
        <f>ข้อมูลรายการ!$A$3</f>
        <v>เงินรายได้ (ระดมทรัพย์)</v>
      </c>
      <c r="H633" s="163"/>
      <c r="I633" s="66">
        <f>SUMIF(I608:I627,G633,F608:F627)</f>
        <v>0</v>
      </c>
    </row>
    <row r="634" spans="1:9" ht="18.95" customHeight="1" x14ac:dyDescent="0.2">
      <c r="A634" s="74">
        <v>4</v>
      </c>
      <c r="B634" s="103" t="str">
        <f>ข้อมูลรายการ!$B$4</f>
        <v>ค่าครุภัณฑ์</v>
      </c>
      <c r="C634" s="159">
        <f>SUMIF(H608:H627,B634,F608:F627)</f>
        <v>0</v>
      </c>
      <c r="D634" s="160"/>
      <c r="E634" s="161"/>
      <c r="F634" s="93" t="str">
        <f t="shared" si="29"/>
        <v xml:space="preserve"> </v>
      </c>
      <c r="G634" s="162" t="str">
        <f>ข้อมูลรายการ!$A$4</f>
        <v>เงินรายได้ (ทั่วไป)</v>
      </c>
      <c r="H634" s="163"/>
      <c r="I634" s="66">
        <f>SUMIF(I608:I627,G634,F608:F627)</f>
        <v>0</v>
      </c>
    </row>
    <row r="635" spans="1:9" ht="18.95" customHeight="1" x14ac:dyDescent="0.2">
      <c r="A635" s="74">
        <v>5</v>
      </c>
      <c r="B635" s="103" t="str">
        <f>ข้อมูลรายการ!$B$5</f>
        <v>ค่าที่ดินและสิ่งก่อสร้าง</v>
      </c>
      <c r="C635" s="159">
        <f>SUMIF(H608:H627,B635,F608:F627)</f>
        <v>0</v>
      </c>
      <c r="D635" s="160"/>
      <c r="E635" s="161"/>
      <c r="F635" s="93" t="str">
        <f t="shared" si="29"/>
        <v xml:space="preserve"> </v>
      </c>
      <c r="G635" s="162" t="str">
        <f>ข้อมูลรายการ!$A$5</f>
        <v>เงินอื่น ๆ (เงินสวัสดิการ)</v>
      </c>
      <c r="H635" s="163"/>
      <c r="I635" s="66">
        <f>SUMIF(I608:I627,G635,F608:F627)</f>
        <v>0</v>
      </c>
    </row>
    <row r="636" spans="1:9" ht="18.95" customHeight="1" x14ac:dyDescent="0.2">
      <c r="A636" s="74">
        <v>6</v>
      </c>
      <c r="B636" s="104" t="str">
        <f>ข้อมูลรายการ!$B$6</f>
        <v>ค่าใช้จ่ายอื่น ๆ</v>
      </c>
      <c r="C636" s="159">
        <f>SUMIF(H608:H627,B636,F608:F627)</f>
        <v>0</v>
      </c>
      <c r="D636" s="160"/>
      <c r="E636" s="161"/>
      <c r="F636" s="93" t="str">
        <f t="shared" si="29"/>
        <v xml:space="preserve"> </v>
      </c>
      <c r="G636" s="162" t="str">
        <f>ข้อมูลรายการ!$A$6</f>
        <v>เงินอื่น ๆ (เงินสมาคมฯ)</v>
      </c>
      <c r="H636" s="163"/>
      <c r="I636" s="66">
        <f>SUMIF(I608:I627,G636,F608:F627)</f>
        <v>0</v>
      </c>
    </row>
    <row r="637" spans="1:9" ht="18.95" customHeight="1" x14ac:dyDescent="0.2">
      <c r="A637" s="74"/>
      <c r="B637" s="104"/>
      <c r="C637" s="159"/>
      <c r="D637" s="160"/>
      <c r="E637" s="161"/>
      <c r="F637" s="93" t="str">
        <f t="shared" si="29"/>
        <v xml:space="preserve"> </v>
      </c>
      <c r="G637" s="162" t="str">
        <f>ข้อมูลรายการ!$A$7</f>
        <v>เงินอื่น ๆ (เงินระดมเฉพาะกิจกรรม)</v>
      </c>
      <c r="H637" s="163"/>
      <c r="I637" s="66">
        <f>SUMIF(I608:I627,G637,F608:F627)</f>
        <v>0</v>
      </c>
    </row>
    <row r="638" spans="1:9" ht="18.95" customHeight="1" x14ac:dyDescent="0.2">
      <c r="A638" s="74"/>
      <c r="B638" s="104"/>
      <c r="C638" s="159"/>
      <c r="D638" s="160"/>
      <c r="E638" s="161"/>
      <c r="F638" s="93" t="str">
        <f t="shared" si="29"/>
        <v xml:space="preserve"> </v>
      </c>
      <c r="G638" s="162" t="str">
        <f>ข้อมูลรายการ!$A$8</f>
        <v>เงินอื่น ๆ (เงินบริจาคอื่น ๆ)</v>
      </c>
      <c r="H638" s="163"/>
      <c r="I638" s="66">
        <f>SUMIF(I608:I627,G638,F608:F627)</f>
        <v>0</v>
      </c>
    </row>
    <row r="639" spans="1:9" ht="18.95" customHeight="1" x14ac:dyDescent="0.2">
      <c r="A639" s="74"/>
      <c r="B639" s="104"/>
      <c r="C639" s="159"/>
      <c r="D639" s="160"/>
      <c r="E639" s="161"/>
      <c r="F639" s="94"/>
      <c r="G639" s="162"/>
      <c r="H639" s="163"/>
      <c r="I639" s="75"/>
    </row>
    <row r="640" spans="1:9" ht="18.95" customHeight="1" x14ac:dyDescent="0.2">
      <c r="A640" s="76"/>
      <c r="B640" s="105"/>
      <c r="C640" s="164"/>
      <c r="D640" s="165"/>
      <c r="E640" s="166"/>
      <c r="F640" s="77"/>
      <c r="G640" s="167"/>
      <c r="H640" s="168"/>
      <c r="I640" s="78"/>
    </row>
    <row r="641" spans="1:9" ht="18.95" customHeight="1" x14ac:dyDescent="0.2">
      <c r="A641" s="147" t="s">
        <v>22</v>
      </c>
      <c r="B641" s="149"/>
      <c r="C641" s="151">
        <f>SUM(C631:E640)</f>
        <v>0</v>
      </c>
      <c r="D641" s="152"/>
      <c r="E641" s="153"/>
      <c r="F641" s="147" t="s">
        <v>23</v>
      </c>
      <c r="G641" s="148"/>
      <c r="H641" s="149"/>
      <c r="I641" s="67">
        <f>SUM(I631:I640)</f>
        <v>0</v>
      </c>
    </row>
    <row r="642" spans="1:9" ht="18.95" customHeight="1" x14ac:dyDescent="0.2">
      <c r="A642" s="63"/>
      <c r="B642" s="106"/>
      <c r="C642" s="79"/>
      <c r="D642" s="79"/>
      <c r="E642" s="80"/>
      <c r="F642" s="80"/>
      <c r="G642" s="88"/>
      <c r="H642" s="63"/>
      <c r="I642" s="68"/>
    </row>
    <row r="643" spans="1:9" ht="18.95" customHeight="1" x14ac:dyDescent="0.2">
      <c r="A643" s="53"/>
      <c r="B643" s="107"/>
      <c r="C643" s="53"/>
      <c r="D643" s="81"/>
      <c r="G643" s="89"/>
      <c r="H643" s="176" t="s">
        <v>53</v>
      </c>
      <c r="I643" s="176"/>
    </row>
    <row r="644" spans="1:9" ht="18.95" customHeight="1" x14ac:dyDescent="0.2">
      <c r="A644" s="53"/>
      <c r="B644" s="107"/>
      <c r="C644" s="53"/>
      <c r="D644" s="81"/>
      <c r="G644" s="89"/>
      <c r="H644" s="175" t="s">
        <v>56</v>
      </c>
      <c r="I644" s="175"/>
    </row>
    <row r="645" spans="1:9" ht="18.95" customHeight="1" x14ac:dyDescent="0.2">
      <c r="A645" s="54"/>
      <c r="B645" s="108"/>
      <c r="C645" s="54"/>
      <c r="D645" s="83"/>
      <c r="G645" s="90"/>
      <c r="H645" s="84"/>
      <c r="I645" s="84"/>
    </row>
    <row r="646" spans="1:9" ht="18.95" customHeight="1" x14ac:dyDescent="0.2">
      <c r="A646" s="150" t="str">
        <f>A603</f>
        <v>โรงเรียนเทพลีลา</v>
      </c>
      <c r="B646" s="150"/>
      <c r="C646" s="150"/>
      <c r="D646" s="150"/>
      <c r="E646" s="150"/>
      <c r="F646" s="150"/>
      <c r="G646" s="150"/>
      <c r="H646" s="150"/>
      <c r="I646" s="150"/>
    </row>
    <row r="647" spans="1:9" ht="18.95" customHeight="1" x14ac:dyDescent="0.2">
      <c r="A647" s="150" t="str">
        <f>A604</f>
        <v>แบบของบประมาณเพื่อดำเนินการ  ปีงบประมาณ 2562</v>
      </c>
      <c r="B647" s="150"/>
      <c r="C647" s="150"/>
      <c r="D647" s="150"/>
      <c r="E647" s="150"/>
      <c r="F647" s="150"/>
      <c r="G647" s="150"/>
      <c r="H647" s="150"/>
      <c r="I647" s="150"/>
    </row>
    <row r="648" spans="1:9" ht="18.95" customHeight="1" x14ac:dyDescent="0.2">
      <c r="A648" s="177" t="s">
        <v>57</v>
      </c>
      <c r="B648" s="177"/>
      <c r="C648" s="177"/>
      <c r="D648" s="177"/>
      <c r="E648" s="177"/>
      <c r="F648" s="177"/>
      <c r="G648" s="177"/>
      <c r="H648" s="177"/>
      <c r="I648" s="177"/>
    </row>
    <row r="649" spans="1:9" ht="18.95" customHeight="1" x14ac:dyDescent="0.2">
      <c r="A649" s="178" t="s">
        <v>8</v>
      </c>
      <c r="B649" s="180" t="s">
        <v>9</v>
      </c>
      <c r="C649" s="182" t="s">
        <v>10</v>
      </c>
      <c r="D649" s="183"/>
      <c r="E649" s="69" t="s">
        <v>11</v>
      </c>
      <c r="F649" s="138" t="s">
        <v>10</v>
      </c>
      <c r="G649" s="139"/>
      <c r="H649" s="178" t="s">
        <v>12</v>
      </c>
      <c r="I649" s="178" t="s">
        <v>46</v>
      </c>
    </row>
    <row r="650" spans="1:9" ht="18.95" customHeight="1" x14ac:dyDescent="0.2">
      <c r="A650" s="179"/>
      <c r="B650" s="181"/>
      <c r="C650" s="184" t="s">
        <v>13</v>
      </c>
      <c r="D650" s="185"/>
      <c r="E650" s="70" t="s">
        <v>13</v>
      </c>
      <c r="F650" s="140" t="s">
        <v>14</v>
      </c>
      <c r="G650" s="141"/>
      <c r="H650" s="179"/>
      <c r="I650" s="179"/>
    </row>
    <row r="651" spans="1:9" ht="18.95" customHeight="1" x14ac:dyDescent="0.2">
      <c r="A651" s="95"/>
      <c r="B651" s="98"/>
      <c r="C651" s="96"/>
      <c r="D651" s="111"/>
      <c r="E651" s="97"/>
      <c r="F651" s="136">
        <f>C651*E651</f>
        <v>0</v>
      </c>
      <c r="G651" s="137"/>
      <c r="H651" s="62"/>
      <c r="I651" s="57"/>
    </row>
    <row r="652" spans="1:9" ht="18.95" customHeight="1" x14ac:dyDescent="0.2">
      <c r="A652" s="95"/>
      <c r="B652" s="99"/>
      <c r="C652" s="96"/>
      <c r="D652" s="111"/>
      <c r="E652" s="97"/>
      <c r="F652" s="136">
        <f t="shared" ref="F652:F670" si="30">C652*E652</f>
        <v>0</v>
      </c>
      <c r="G652" s="137"/>
      <c r="H652" s="62"/>
      <c r="I652" s="57"/>
    </row>
    <row r="653" spans="1:9" ht="18.95" customHeight="1" x14ac:dyDescent="0.2">
      <c r="A653" s="71"/>
      <c r="B653" s="100"/>
      <c r="C653" s="96"/>
      <c r="D653" s="111"/>
      <c r="E653" s="97"/>
      <c r="F653" s="136">
        <f t="shared" si="30"/>
        <v>0</v>
      </c>
      <c r="G653" s="137"/>
      <c r="H653" s="62"/>
      <c r="I653" s="57"/>
    </row>
    <row r="654" spans="1:9" ht="18.95" customHeight="1" x14ac:dyDescent="0.2">
      <c r="A654" s="71"/>
      <c r="B654" s="100"/>
      <c r="C654" s="96"/>
      <c r="D654" s="111"/>
      <c r="E654" s="97"/>
      <c r="F654" s="136">
        <f t="shared" si="30"/>
        <v>0</v>
      </c>
      <c r="G654" s="137"/>
      <c r="H654" s="62"/>
      <c r="I654" s="57"/>
    </row>
    <row r="655" spans="1:9" ht="18.95" customHeight="1" x14ac:dyDescent="0.2">
      <c r="A655" s="71"/>
      <c r="B655" s="100"/>
      <c r="C655" s="96"/>
      <c r="D655" s="111"/>
      <c r="E655" s="97"/>
      <c r="F655" s="136">
        <f t="shared" si="30"/>
        <v>0</v>
      </c>
      <c r="G655" s="137"/>
      <c r="H655" s="62"/>
      <c r="I655" s="57"/>
    </row>
    <row r="656" spans="1:9" ht="18.95" customHeight="1" x14ac:dyDescent="0.2">
      <c r="A656" s="71"/>
      <c r="B656" s="100"/>
      <c r="C656" s="96"/>
      <c r="D656" s="111"/>
      <c r="E656" s="97"/>
      <c r="F656" s="136">
        <f t="shared" si="30"/>
        <v>0</v>
      </c>
      <c r="G656" s="137"/>
      <c r="H656" s="62"/>
      <c r="I656" s="57"/>
    </row>
    <row r="657" spans="1:9" ht="18.95" customHeight="1" x14ac:dyDescent="0.2">
      <c r="A657" s="71"/>
      <c r="B657" s="100"/>
      <c r="C657" s="96"/>
      <c r="D657" s="111"/>
      <c r="E657" s="97"/>
      <c r="F657" s="136">
        <f t="shared" si="30"/>
        <v>0</v>
      </c>
      <c r="G657" s="137"/>
      <c r="H657" s="62"/>
      <c r="I657" s="57"/>
    </row>
    <row r="658" spans="1:9" ht="18.95" customHeight="1" x14ac:dyDescent="0.2">
      <c r="A658" s="71"/>
      <c r="B658" s="100"/>
      <c r="C658" s="96"/>
      <c r="D658" s="111"/>
      <c r="E658" s="97"/>
      <c r="F658" s="136">
        <f t="shared" si="30"/>
        <v>0</v>
      </c>
      <c r="G658" s="137"/>
      <c r="H658" s="62"/>
      <c r="I658" s="57"/>
    </row>
    <row r="659" spans="1:9" ht="18.95" customHeight="1" x14ac:dyDescent="0.2">
      <c r="A659" s="71"/>
      <c r="B659" s="100"/>
      <c r="C659" s="96"/>
      <c r="D659" s="111"/>
      <c r="E659" s="97"/>
      <c r="F659" s="136">
        <f t="shared" si="30"/>
        <v>0</v>
      </c>
      <c r="G659" s="137"/>
      <c r="H659" s="62"/>
      <c r="I659" s="57"/>
    </row>
    <row r="660" spans="1:9" ht="18.95" customHeight="1" x14ac:dyDescent="0.2">
      <c r="A660" s="71"/>
      <c r="B660" s="100"/>
      <c r="C660" s="96"/>
      <c r="D660" s="111"/>
      <c r="E660" s="97"/>
      <c r="F660" s="136">
        <f t="shared" si="30"/>
        <v>0</v>
      </c>
      <c r="G660" s="137"/>
      <c r="H660" s="62"/>
      <c r="I660" s="57"/>
    </row>
    <row r="661" spans="1:9" ht="18.95" customHeight="1" x14ac:dyDescent="0.2">
      <c r="A661" s="71"/>
      <c r="B661" s="100"/>
      <c r="C661" s="96"/>
      <c r="D661" s="111"/>
      <c r="E661" s="97"/>
      <c r="F661" s="136">
        <f t="shared" si="30"/>
        <v>0</v>
      </c>
      <c r="G661" s="137"/>
      <c r="H661" s="62"/>
      <c r="I661" s="57"/>
    </row>
    <row r="662" spans="1:9" ht="18.95" customHeight="1" x14ac:dyDescent="0.2">
      <c r="A662" s="71"/>
      <c r="B662" s="100"/>
      <c r="C662" s="62"/>
      <c r="D662" s="72"/>
      <c r="E662" s="110"/>
      <c r="F662" s="136">
        <f t="shared" si="30"/>
        <v>0</v>
      </c>
      <c r="G662" s="137"/>
      <c r="H662" s="62"/>
      <c r="I662" s="57"/>
    </row>
    <row r="663" spans="1:9" ht="18.95" customHeight="1" x14ac:dyDescent="0.2">
      <c r="A663" s="71"/>
      <c r="B663" s="100"/>
      <c r="C663" s="62"/>
      <c r="D663" s="72"/>
      <c r="E663" s="110"/>
      <c r="F663" s="136">
        <f t="shared" si="30"/>
        <v>0</v>
      </c>
      <c r="G663" s="137"/>
      <c r="H663" s="62"/>
      <c r="I663" s="57"/>
    </row>
    <row r="664" spans="1:9" ht="18.95" customHeight="1" x14ac:dyDescent="0.2">
      <c r="A664" s="71"/>
      <c r="B664" s="100"/>
      <c r="C664" s="62"/>
      <c r="D664" s="72"/>
      <c r="E664" s="110"/>
      <c r="F664" s="136">
        <f t="shared" si="30"/>
        <v>0</v>
      </c>
      <c r="G664" s="137"/>
      <c r="H664" s="62"/>
      <c r="I664" s="57"/>
    </row>
    <row r="665" spans="1:9" ht="18.95" customHeight="1" x14ac:dyDescent="0.2">
      <c r="A665" s="71"/>
      <c r="B665" s="100"/>
      <c r="C665" s="62"/>
      <c r="D665" s="72"/>
      <c r="E665" s="110"/>
      <c r="F665" s="136">
        <f t="shared" si="30"/>
        <v>0</v>
      </c>
      <c r="G665" s="137"/>
      <c r="H665" s="62"/>
      <c r="I665" s="57"/>
    </row>
    <row r="666" spans="1:9" ht="18.95" customHeight="1" x14ac:dyDescent="0.2">
      <c r="A666" s="71"/>
      <c r="B666" s="100"/>
      <c r="C666" s="62"/>
      <c r="D666" s="72"/>
      <c r="E666" s="110"/>
      <c r="F666" s="136">
        <f t="shared" si="30"/>
        <v>0</v>
      </c>
      <c r="G666" s="137"/>
      <c r="H666" s="62"/>
      <c r="I666" s="57"/>
    </row>
    <row r="667" spans="1:9" ht="18.95" customHeight="1" x14ac:dyDescent="0.2">
      <c r="A667" s="71"/>
      <c r="B667" s="100"/>
      <c r="C667" s="62"/>
      <c r="D667" s="72"/>
      <c r="E667" s="110"/>
      <c r="F667" s="136">
        <f t="shared" si="30"/>
        <v>0</v>
      </c>
      <c r="G667" s="137"/>
      <c r="H667" s="62"/>
      <c r="I667" s="57"/>
    </row>
    <row r="668" spans="1:9" ht="18.95" customHeight="1" x14ac:dyDescent="0.2">
      <c r="A668" s="71"/>
      <c r="B668" s="100"/>
      <c r="C668" s="62"/>
      <c r="D668" s="72"/>
      <c r="E668" s="110"/>
      <c r="F668" s="136">
        <f t="shared" si="30"/>
        <v>0</v>
      </c>
      <c r="G668" s="137"/>
      <c r="H668" s="62"/>
      <c r="I668" s="57"/>
    </row>
    <row r="669" spans="1:9" ht="18.95" customHeight="1" x14ac:dyDescent="0.2">
      <c r="A669" s="71"/>
      <c r="B669" s="100"/>
      <c r="C669" s="62"/>
      <c r="D669" s="72"/>
      <c r="E669" s="110"/>
      <c r="F669" s="136">
        <f t="shared" si="30"/>
        <v>0</v>
      </c>
      <c r="G669" s="137"/>
      <c r="H669" s="62"/>
      <c r="I669" s="57"/>
    </row>
    <row r="670" spans="1:9" ht="18.95" customHeight="1" x14ac:dyDescent="0.2">
      <c r="A670" s="71"/>
      <c r="B670" s="100"/>
      <c r="C670" s="62"/>
      <c r="D670" s="72"/>
      <c r="E670" s="110"/>
      <c r="F670" s="136">
        <f t="shared" si="30"/>
        <v>0</v>
      </c>
      <c r="G670" s="137"/>
      <c r="H670" s="62"/>
      <c r="I670" s="57"/>
    </row>
    <row r="671" spans="1:9" ht="18.95" customHeight="1" x14ac:dyDescent="0.2">
      <c r="A671" s="169" t="s">
        <v>15</v>
      </c>
      <c r="B671" s="170"/>
      <c r="C671" s="170"/>
      <c r="D671" s="170"/>
      <c r="E671" s="171"/>
      <c r="F671" s="142">
        <f>SUM(F651:F670)</f>
        <v>0</v>
      </c>
      <c r="G671" s="143"/>
      <c r="H671" s="172"/>
      <c r="I671" s="173"/>
    </row>
    <row r="672" spans="1:9" ht="18.95" customHeight="1" x14ac:dyDescent="0.2">
      <c r="A672" s="174" t="s">
        <v>16</v>
      </c>
      <c r="B672" s="174"/>
      <c r="C672" s="174"/>
      <c r="D672" s="174"/>
      <c r="E672" s="174"/>
      <c r="F672" s="174"/>
      <c r="G672" s="174"/>
      <c r="H672" s="174"/>
      <c r="I672" s="174"/>
    </row>
    <row r="673" spans="1:9" ht="18.95" customHeight="1" x14ac:dyDescent="0.2">
      <c r="A673" s="64" t="s">
        <v>17</v>
      </c>
      <c r="B673" s="101" t="s">
        <v>12</v>
      </c>
      <c r="C673" s="144" t="s">
        <v>15</v>
      </c>
      <c r="D673" s="145"/>
      <c r="E673" s="146"/>
      <c r="F673" s="144" t="s">
        <v>18</v>
      </c>
      <c r="G673" s="145"/>
      <c r="H673" s="146"/>
      <c r="I673" s="64" t="s">
        <v>19</v>
      </c>
    </row>
    <row r="674" spans="1:9" ht="18.95" customHeight="1" x14ac:dyDescent="0.2">
      <c r="A674" s="73">
        <v>1</v>
      </c>
      <c r="B674" s="102" t="str">
        <f>ข้อมูลรายการ!$B$1</f>
        <v>ค่าตอบแทน</v>
      </c>
      <c r="C674" s="154">
        <f>SUMIF(H651:H670,B674,F651:F670)</f>
        <v>0</v>
      </c>
      <c r="D674" s="155"/>
      <c r="E674" s="156"/>
      <c r="F674" s="92" t="str">
        <f>IF(I674=0," ","X")</f>
        <v xml:space="preserve"> </v>
      </c>
      <c r="G674" s="157" t="str">
        <f>ข้อมูลรายการ!$A$1</f>
        <v>เงินอุดหนุน</v>
      </c>
      <c r="H674" s="158"/>
      <c r="I674" s="65">
        <f>SUMIF(I651:I670,G674,F651:F670)</f>
        <v>0</v>
      </c>
    </row>
    <row r="675" spans="1:9" ht="18.95" customHeight="1" x14ac:dyDescent="0.2">
      <c r="A675" s="74">
        <v>2</v>
      </c>
      <c r="B675" s="103" t="str">
        <f>ข้อมูลรายการ!$B$2</f>
        <v>ค่าใช้สอย</v>
      </c>
      <c r="C675" s="159">
        <f>SUMIF(H651:H670,B675,F651:F670)</f>
        <v>0</v>
      </c>
      <c r="D675" s="160"/>
      <c r="E675" s="161"/>
      <c r="F675" s="93" t="str">
        <f t="shared" ref="F675:F681" si="31">IF(I675=0," ","X")</f>
        <v xml:space="preserve"> </v>
      </c>
      <c r="G675" s="162" t="str">
        <f>ข้อมูลรายการ!$A$2</f>
        <v>เงินสนับสนุนการจัดการศึกษา</v>
      </c>
      <c r="H675" s="163"/>
      <c r="I675" s="66">
        <f>SUMIF(I651:I670,G675,F651:F670)</f>
        <v>0</v>
      </c>
    </row>
    <row r="676" spans="1:9" ht="18.95" customHeight="1" x14ac:dyDescent="0.2">
      <c r="A676" s="74">
        <v>3</v>
      </c>
      <c r="B676" s="103" t="str">
        <f>ข้อมูลรายการ!$B$3</f>
        <v>ค่าวัสดุ</v>
      </c>
      <c r="C676" s="159">
        <f>SUMIF(H651:H670,B676,F651:F670)</f>
        <v>0</v>
      </c>
      <c r="D676" s="160"/>
      <c r="E676" s="161"/>
      <c r="F676" s="93" t="str">
        <f t="shared" si="31"/>
        <v xml:space="preserve"> </v>
      </c>
      <c r="G676" s="162" t="str">
        <f>ข้อมูลรายการ!$A$3</f>
        <v>เงินรายได้ (ระดมทรัพย์)</v>
      </c>
      <c r="H676" s="163"/>
      <c r="I676" s="66">
        <f>SUMIF(I651:I670,G676,F651:F670)</f>
        <v>0</v>
      </c>
    </row>
    <row r="677" spans="1:9" ht="18.95" customHeight="1" x14ac:dyDescent="0.2">
      <c r="A677" s="74">
        <v>4</v>
      </c>
      <c r="B677" s="103" t="str">
        <f>ข้อมูลรายการ!$B$4</f>
        <v>ค่าครุภัณฑ์</v>
      </c>
      <c r="C677" s="159">
        <f>SUMIF(H651:H670,B677,F651:F670)</f>
        <v>0</v>
      </c>
      <c r="D677" s="160"/>
      <c r="E677" s="161"/>
      <c r="F677" s="93" t="str">
        <f t="shared" si="31"/>
        <v xml:space="preserve"> </v>
      </c>
      <c r="G677" s="162" t="str">
        <f>ข้อมูลรายการ!$A$4</f>
        <v>เงินรายได้ (ทั่วไป)</v>
      </c>
      <c r="H677" s="163"/>
      <c r="I677" s="66">
        <f>SUMIF(I651:I670,G677,F651:F670)</f>
        <v>0</v>
      </c>
    </row>
    <row r="678" spans="1:9" ht="18.95" customHeight="1" x14ac:dyDescent="0.2">
      <c r="A678" s="74">
        <v>5</v>
      </c>
      <c r="B678" s="103" t="str">
        <f>ข้อมูลรายการ!$B$5</f>
        <v>ค่าที่ดินและสิ่งก่อสร้าง</v>
      </c>
      <c r="C678" s="159">
        <f>SUMIF(H651:H670,B678,F651:F670)</f>
        <v>0</v>
      </c>
      <c r="D678" s="160"/>
      <c r="E678" s="161"/>
      <c r="F678" s="93" t="str">
        <f t="shared" si="31"/>
        <v xml:space="preserve"> </v>
      </c>
      <c r="G678" s="162" t="str">
        <f>ข้อมูลรายการ!$A$5</f>
        <v>เงินอื่น ๆ (เงินสวัสดิการ)</v>
      </c>
      <c r="H678" s="163"/>
      <c r="I678" s="66">
        <f>SUMIF(I651:I670,G678,F651:F670)</f>
        <v>0</v>
      </c>
    </row>
    <row r="679" spans="1:9" ht="18.95" customHeight="1" x14ac:dyDescent="0.2">
      <c r="A679" s="74">
        <v>6</v>
      </c>
      <c r="B679" s="104" t="str">
        <f>ข้อมูลรายการ!$B$6</f>
        <v>ค่าใช้จ่ายอื่น ๆ</v>
      </c>
      <c r="C679" s="159">
        <f>SUMIF(H651:H670,B679,F651:F670)</f>
        <v>0</v>
      </c>
      <c r="D679" s="160"/>
      <c r="E679" s="161"/>
      <c r="F679" s="93" t="str">
        <f t="shared" si="31"/>
        <v xml:space="preserve"> </v>
      </c>
      <c r="G679" s="162" t="str">
        <f>ข้อมูลรายการ!$A$6</f>
        <v>เงินอื่น ๆ (เงินสมาคมฯ)</v>
      </c>
      <c r="H679" s="163"/>
      <c r="I679" s="66">
        <f>SUMIF(I651:I670,G679,F651:F670)</f>
        <v>0</v>
      </c>
    </row>
    <row r="680" spans="1:9" ht="18.95" customHeight="1" x14ac:dyDescent="0.2">
      <c r="A680" s="74"/>
      <c r="B680" s="104"/>
      <c r="C680" s="159"/>
      <c r="D680" s="160"/>
      <c r="E680" s="161"/>
      <c r="F680" s="93" t="str">
        <f t="shared" si="31"/>
        <v xml:space="preserve"> </v>
      </c>
      <c r="G680" s="162" t="str">
        <f>ข้อมูลรายการ!$A$7</f>
        <v>เงินอื่น ๆ (เงินระดมเฉพาะกิจกรรม)</v>
      </c>
      <c r="H680" s="163"/>
      <c r="I680" s="66">
        <f>SUMIF(I651:I670,G680,F651:F670)</f>
        <v>0</v>
      </c>
    </row>
    <row r="681" spans="1:9" ht="18.95" customHeight="1" x14ac:dyDescent="0.2">
      <c r="A681" s="74"/>
      <c r="B681" s="104"/>
      <c r="C681" s="159"/>
      <c r="D681" s="160"/>
      <c r="E681" s="161"/>
      <c r="F681" s="93" t="str">
        <f t="shared" si="31"/>
        <v xml:space="preserve"> </v>
      </c>
      <c r="G681" s="162" t="str">
        <f>ข้อมูลรายการ!$A$8</f>
        <v>เงินอื่น ๆ (เงินบริจาคอื่น ๆ)</v>
      </c>
      <c r="H681" s="163"/>
      <c r="I681" s="66">
        <f>SUMIF(I651:I670,G681,F651:F670)</f>
        <v>0</v>
      </c>
    </row>
    <row r="682" spans="1:9" ht="18.95" customHeight="1" x14ac:dyDescent="0.2">
      <c r="A682" s="74"/>
      <c r="B682" s="104"/>
      <c r="C682" s="159"/>
      <c r="D682" s="160"/>
      <c r="E682" s="161"/>
      <c r="F682" s="94"/>
      <c r="G682" s="162"/>
      <c r="H682" s="163"/>
      <c r="I682" s="75"/>
    </row>
    <row r="683" spans="1:9" ht="18.95" customHeight="1" x14ac:dyDescent="0.2">
      <c r="A683" s="76"/>
      <c r="B683" s="105"/>
      <c r="C683" s="164"/>
      <c r="D683" s="165"/>
      <c r="E683" s="166"/>
      <c r="F683" s="77"/>
      <c r="G683" s="167"/>
      <c r="H683" s="168"/>
      <c r="I683" s="78"/>
    </row>
    <row r="684" spans="1:9" ht="18.95" customHeight="1" x14ac:dyDescent="0.2">
      <c r="A684" s="147" t="s">
        <v>22</v>
      </c>
      <c r="B684" s="149"/>
      <c r="C684" s="151">
        <f>SUM(C674:E683)</f>
        <v>0</v>
      </c>
      <c r="D684" s="152"/>
      <c r="E684" s="153"/>
      <c r="F684" s="147" t="s">
        <v>23</v>
      </c>
      <c r="G684" s="148"/>
      <c r="H684" s="149"/>
      <c r="I684" s="67">
        <f>SUM(I674:I683)</f>
        <v>0</v>
      </c>
    </row>
    <row r="685" spans="1:9" ht="18.95" customHeight="1" x14ac:dyDescent="0.2">
      <c r="A685" s="63"/>
      <c r="B685" s="106"/>
      <c r="C685" s="79"/>
      <c r="D685" s="79"/>
      <c r="E685" s="80"/>
      <c r="F685" s="80"/>
      <c r="G685" s="88"/>
      <c r="H685" s="63"/>
      <c r="I685" s="68"/>
    </row>
    <row r="686" spans="1:9" ht="18.95" customHeight="1" x14ac:dyDescent="0.2">
      <c r="A686" s="53"/>
      <c r="B686" s="107"/>
      <c r="C686" s="53"/>
      <c r="D686" s="81"/>
      <c r="G686" s="89"/>
      <c r="H686" s="176" t="s">
        <v>53</v>
      </c>
      <c r="I686" s="176"/>
    </row>
    <row r="687" spans="1:9" ht="18.95" customHeight="1" x14ac:dyDescent="0.2">
      <c r="A687" s="53"/>
      <c r="B687" s="107"/>
      <c r="C687" s="53"/>
      <c r="D687" s="81"/>
      <c r="G687" s="89"/>
      <c r="H687" s="175" t="s">
        <v>56</v>
      </c>
      <c r="I687" s="175"/>
    </row>
    <row r="688" spans="1:9" ht="18.95" customHeight="1" x14ac:dyDescent="0.2">
      <c r="A688" s="54"/>
      <c r="B688" s="108"/>
      <c r="C688" s="54"/>
      <c r="D688" s="83"/>
      <c r="G688" s="90"/>
      <c r="H688" s="84"/>
      <c r="I688" s="84"/>
    </row>
    <row r="689" spans="1:9" ht="18.95" customHeight="1" x14ac:dyDescent="0.2">
      <c r="A689" s="150" t="str">
        <f>A646</f>
        <v>โรงเรียนเทพลีลา</v>
      </c>
      <c r="B689" s="150"/>
      <c r="C689" s="150"/>
      <c r="D689" s="150"/>
      <c r="E689" s="150"/>
      <c r="F689" s="150"/>
      <c r="G689" s="150"/>
      <c r="H689" s="150"/>
      <c r="I689" s="150"/>
    </row>
    <row r="690" spans="1:9" ht="18.95" customHeight="1" x14ac:dyDescent="0.2">
      <c r="A690" s="150" t="str">
        <f>A647</f>
        <v>แบบของบประมาณเพื่อดำเนินการ  ปีงบประมาณ 2562</v>
      </c>
      <c r="B690" s="150"/>
      <c r="C690" s="150"/>
      <c r="D690" s="150"/>
      <c r="E690" s="150"/>
      <c r="F690" s="150"/>
      <c r="G690" s="150"/>
      <c r="H690" s="150"/>
      <c r="I690" s="150"/>
    </row>
    <row r="691" spans="1:9" ht="18.95" customHeight="1" x14ac:dyDescent="0.2">
      <c r="A691" s="177" t="s">
        <v>57</v>
      </c>
      <c r="B691" s="177"/>
      <c r="C691" s="177"/>
      <c r="D691" s="177"/>
      <c r="E691" s="177"/>
      <c r="F691" s="177"/>
      <c r="G691" s="177"/>
      <c r="H691" s="177"/>
      <c r="I691" s="177"/>
    </row>
    <row r="692" spans="1:9" ht="18.95" customHeight="1" x14ac:dyDescent="0.2">
      <c r="A692" s="178" t="s">
        <v>8</v>
      </c>
      <c r="B692" s="180" t="s">
        <v>9</v>
      </c>
      <c r="C692" s="182" t="s">
        <v>10</v>
      </c>
      <c r="D692" s="183"/>
      <c r="E692" s="69" t="s">
        <v>11</v>
      </c>
      <c r="F692" s="138" t="s">
        <v>10</v>
      </c>
      <c r="G692" s="139"/>
      <c r="H692" s="178" t="s">
        <v>12</v>
      </c>
      <c r="I692" s="178" t="s">
        <v>46</v>
      </c>
    </row>
    <row r="693" spans="1:9" ht="18.95" customHeight="1" x14ac:dyDescent="0.2">
      <c r="A693" s="179"/>
      <c r="B693" s="181"/>
      <c r="C693" s="184" t="s">
        <v>13</v>
      </c>
      <c r="D693" s="185"/>
      <c r="E693" s="70" t="s">
        <v>13</v>
      </c>
      <c r="F693" s="140" t="s">
        <v>14</v>
      </c>
      <c r="G693" s="141"/>
      <c r="H693" s="179"/>
      <c r="I693" s="179"/>
    </row>
    <row r="694" spans="1:9" ht="18.95" customHeight="1" x14ac:dyDescent="0.2">
      <c r="A694" s="95"/>
      <c r="B694" s="98"/>
      <c r="C694" s="96"/>
      <c r="D694" s="111"/>
      <c r="E694" s="97"/>
      <c r="F694" s="136">
        <f>C694*E694</f>
        <v>0</v>
      </c>
      <c r="G694" s="137"/>
      <c r="H694" s="62"/>
      <c r="I694" s="57"/>
    </row>
    <row r="695" spans="1:9" ht="18.95" customHeight="1" x14ac:dyDescent="0.2">
      <c r="A695" s="95"/>
      <c r="B695" s="99"/>
      <c r="C695" s="96"/>
      <c r="D695" s="111"/>
      <c r="E695" s="97"/>
      <c r="F695" s="136">
        <f t="shared" ref="F695:F713" si="32">C695*E695</f>
        <v>0</v>
      </c>
      <c r="G695" s="137"/>
      <c r="H695" s="62"/>
      <c r="I695" s="57"/>
    </row>
    <row r="696" spans="1:9" ht="18.95" customHeight="1" x14ac:dyDescent="0.2">
      <c r="A696" s="71"/>
      <c r="B696" s="100"/>
      <c r="C696" s="96"/>
      <c r="D696" s="111"/>
      <c r="E696" s="97"/>
      <c r="F696" s="136">
        <f t="shared" si="32"/>
        <v>0</v>
      </c>
      <c r="G696" s="137"/>
      <c r="H696" s="62"/>
      <c r="I696" s="57"/>
    </row>
    <row r="697" spans="1:9" ht="18.95" customHeight="1" x14ac:dyDescent="0.2">
      <c r="A697" s="71"/>
      <c r="B697" s="100"/>
      <c r="C697" s="96"/>
      <c r="D697" s="111"/>
      <c r="E697" s="97"/>
      <c r="F697" s="136">
        <f t="shared" si="32"/>
        <v>0</v>
      </c>
      <c r="G697" s="137"/>
      <c r="H697" s="62"/>
      <c r="I697" s="57"/>
    </row>
    <row r="698" spans="1:9" ht="18.95" customHeight="1" x14ac:dyDescent="0.2">
      <c r="A698" s="71"/>
      <c r="B698" s="100"/>
      <c r="C698" s="96"/>
      <c r="D698" s="111"/>
      <c r="E698" s="97"/>
      <c r="F698" s="136">
        <f t="shared" si="32"/>
        <v>0</v>
      </c>
      <c r="G698" s="137"/>
      <c r="H698" s="62"/>
      <c r="I698" s="57"/>
    </row>
    <row r="699" spans="1:9" ht="18.95" customHeight="1" x14ac:dyDescent="0.2">
      <c r="A699" s="71"/>
      <c r="B699" s="100"/>
      <c r="C699" s="96"/>
      <c r="D699" s="111"/>
      <c r="E699" s="97"/>
      <c r="F699" s="136">
        <f t="shared" si="32"/>
        <v>0</v>
      </c>
      <c r="G699" s="137"/>
      <c r="H699" s="62"/>
      <c r="I699" s="57"/>
    </row>
    <row r="700" spans="1:9" ht="18.95" customHeight="1" x14ac:dyDescent="0.2">
      <c r="A700" s="71"/>
      <c r="B700" s="100"/>
      <c r="C700" s="96"/>
      <c r="D700" s="111"/>
      <c r="E700" s="97"/>
      <c r="F700" s="136">
        <f t="shared" si="32"/>
        <v>0</v>
      </c>
      <c r="G700" s="137"/>
      <c r="H700" s="62"/>
      <c r="I700" s="57"/>
    </row>
    <row r="701" spans="1:9" ht="18.95" customHeight="1" x14ac:dyDescent="0.2">
      <c r="A701" s="71"/>
      <c r="B701" s="100"/>
      <c r="C701" s="96"/>
      <c r="D701" s="111"/>
      <c r="E701" s="97"/>
      <c r="F701" s="136">
        <f t="shared" si="32"/>
        <v>0</v>
      </c>
      <c r="G701" s="137"/>
      <c r="H701" s="62"/>
      <c r="I701" s="57"/>
    </row>
    <row r="702" spans="1:9" ht="18.95" customHeight="1" x14ac:dyDescent="0.2">
      <c r="A702" s="71"/>
      <c r="B702" s="100"/>
      <c r="C702" s="96"/>
      <c r="D702" s="111"/>
      <c r="E702" s="97"/>
      <c r="F702" s="136">
        <f t="shared" si="32"/>
        <v>0</v>
      </c>
      <c r="G702" s="137"/>
      <c r="H702" s="62"/>
      <c r="I702" s="57"/>
    </row>
    <row r="703" spans="1:9" ht="18.95" customHeight="1" x14ac:dyDescent="0.2">
      <c r="A703" s="71"/>
      <c r="B703" s="100"/>
      <c r="C703" s="96"/>
      <c r="D703" s="111"/>
      <c r="E703" s="97"/>
      <c r="F703" s="136">
        <f t="shared" si="32"/>
        <v>0</v>
      </c>
      <c r="G703" s="137"/>
      <c r="H703" s="62"/>
      <c r="I703" s="57"/>
    </row>
    <row r="704" spans="1:9" ht="18.95" customHeight="1" x14ac:dyDescent="0.2">
      <c r="A704" s="71"/>
      <c r="B704" s="100"/>
      <c r="C704" s="96"/>
      <c r="D704" s="111"/>
      <c r="E704" s="97"/>
      <c r="F704" s="136">
        <f t="shared" si="32"/>
        <v>0</v>
      </c>
      <c r="G704" s="137"/>
      <c r="H704" s="62"/>
      <c r="I704" s="57"/>
    </row>
    <row r="705" spans="1:9" ht="18.95" customHeight="1" x14ac:dyDescent="0.2">
      <c r="A705" s="71"/>
      <c r="B705" s="100"/>
      <c r="C705" s="62"/>
      <c r="D705" s="72"/>
      <c r="E705" s="110"/>
      <c r="F705" s="136">
        <f t="shared" si="32"/>
        <v>0</v>
      </c>
      <c r="G705" s="137"/>
      <c r="H705" s="62"/>
      <c r="I705" s="57"/>
    </row>
    <row r="706" spans="1:9" ht="18.95" customHeight="1" x14ac:dyDescent="0.2">
      <c r="A706" s="71"/>
      <c r="B706" s="100"/>
      <c r="C706" s="62"/>
      <c r="D706" s="72"/>
      <c r="E706" s="110"/>
      <c r="F706" s="136">
        <f t="shared" si="32"/>
        <v>0</v>
      </c>
      <c r="G706" s="137"/>
      <c r="H706" s="62"/>
      <c r="I706" s="57"/>
    </row>
    <row r="707" spans="1:9" ht="18.95" customHeight="1" x14ac:dyDescent="0.2">
      <c r="A707" s="71"/>
      <c r="B707" s="100"/>
      <c r="C707" s="62"/>
      <c r="D707" s="72"/>
      <c r="E707" s="110"/>
      <c r="F707" s="136">
        <f t="shared" si="32"/>
        <v>0</v>
      </c>
      <c r="G707" s="137"/>
      <c r="H707" s="62"/>
      <c r="I707" s="57"/>
    </row>
    <row r="708" spans="1:9" ht="18.95" customHeight="1" x14ac:dyDescent="0.2">
      <c r="A708" s="71"/>
      <c r="B708" s="100"/>
      <c r="C708" s="62"/>
      <c r="D708" s="72"/>
      <c r="E708" s="110"/>
      <c r="F708" s="136">
        <f t="shared" si="32"/>
        <v>0</v>
      </c>
      <c r="G708" s="137"/>
      <c r="H708" s="62"/>
      <c r="I708" s="57"/>
    </row>
    <row r="709" spans="1:9" ht="18.95" customHeight="1" x14ac:dyDescent="0.2">
      <c r="A709" s="71"/>
      <c r="B709" s="100"/>
      <c r="C709" s="62"/>
      <c r="D709" s="72"/>
      <c r="E709" s="110"/>
      <c r="F709" s="136">
        <f t="shared" si="32"/>
        <v>0</v>
      </c>
      <c r="G709" s="137"/>
      <c r="H709" s="62"/>
      <c r="I709" s="57"/>
    </row>
    <row r="710" spans="1:9" ht="18.95" customHeight="1" x14ac:dyDescent="0.2">
      <c r="A710" s="71"/>
      <c r="B710" s="100"/>
      <c r="C710" s="62"/>
      <c r="D710" s="72"/>
      <c r="E710" s="110"/>
      <c r="F710" s="136">
        <f t="shared" si="32"/>
        <v>0</v>
      </c>
      <c r="G710" s="137"/>
      <c r="H710" s="62"/>
      <c r="I710" s="57"/>
    </row>
    <row r="711" spans="1:9" ht="18.95" customHeight="1" x14ac:dyDescent="0.2">
      <c r="A711" s="71"/>
      <c r="B711" s="100"/>
      <c r="C711" s="62"/>
      <c r="D711" s="72"/>
      <c r="E711" s="110"/>
      <c r="F711" s="136">
        <f t="shared" si="32"/>
        <v>0</v>
      </c>
      <c r="G711" s="137"/>
      <c r="H711" s="62"/>
      <c r="I711" s="57"/>
    </row>
    <row r="712" spans="1:9" ht="18.95" customHeight="1" x14ac:dyDescent="0.2">
      <c r="A712" s="71"/>
      <c r="B712" s="100"/>
      <c r="C712" s="62"/>
      <c r="D712" s="72"/>
      <c r="E712" s="110"/>
      <c r="F712" s="136">
        <f t="shared" si="32"/>
        <v>0</v>
      </c>
      <c r="G712" s="137"/>
      <c r="H712" s="62"/>
      <c r="I712" s="57"/>
    </row>
    <row r="713" spans="1:9" ht="18.95" customHeight="1" x14ac:dyDescent="0.2">
      <c r="A713" s="71"/>
      <c r="B713" s="100"/>
      <c r="C713" s="62"/>
      <c r="D713" s="72"/>
      <c r="E713" s="110"/>
      <c r="F713" s="136">
        <f t="shared" si="32"/>
        <v>0</v>
      </c>
      <c r="G713" s="137"/>
      <c r="H713" s="62"/>
      <c r="I713" s="57"/>
    </row>
    <row r="714" spans="1:9" ht="18.95" customHeight="1" x14ac:dyDescent="0.2">
      <c r="A714" s="169" t="s">
        <v>15</v>
      </c>
      <c r="B714" s="170"/>
      <c r="C714" s="170"/>
      <c r="D714" s="170"/>
      <c r="E714" s="171"/>
      <c r="F714" s="142">
        <f>SUM(F694:F713)</f>
        <v>0</v>
      </c>
      <c r="G714" s="143"/>
      <c r="H714" s="172"/>
      <c r="I714" s="173"/>
    </row>
    <row r="715" spans="1:9" ht="18.95" customHeight="1" x14ac:dyDescent="0.2">
      <c r="A715" s="174" t="s">
        <v>16</v>
      </c>
      <c r="B715" s="174"/>
      <c r="C715" s="174"/>
      <c r="D715" s="174"/>
      <c r="E715" s="174"/>
      <c r="F715" s="174"/>
      <c r="G715" s="174"/>
      <c r="H715" s="174"/>
      <c r="I715" s="174"/>
    </row>
    <row r="716" spans="1:9" ht="18.95" customHeight="1" x14ac:dyDescent="0.2">
      <c r="A716" s="64" t="s">
        <v>17</v>
      </c>
      <c r="B716" s="101" t="s">
        <v>12</v>
      </c>
      <c r="C716" s="144" t="s">
        <v>15</v>
      </c>
      <c r="D716" s="145"/>
      <c r="E716" s="146"/>
      <c r="F716" s="144" t="s">
        <v>18</v>
      </c>
      <c r="G716" s="145"/>
      <c r="H716" s="146"/>
      <c r="I716" s="64" t="s">
        <v>19</v>
      </c>
    </row>
    <row r="717" spans="1:9" ht="18.95" customHeight="1" x14ac:dyDescent="0.2">
      <c r="A717" s="73">
        <v>1</v>
      </c>
      <c r="B717" s="102" t="str">
        <f>ข้อมูลรายการ!$B$1</f>
        <v>ค่าตอบแทน</v>
      </c>
      <c r="C717" s="154">
        <f>SUMIF(H694:H713,B717,F694:F713)</f>
        <v>0</v>
      </c>
      <c r="D717" s="155"/>
      <c r="E717" s="156"/>
      <c r="F717" s="92" t="str">
        <f>IF(I717=0," ","X")</f>
        <v xml:space="preserve"> </v>
      </c>
      <c r="G717" s="157" t="str">
        <f>ข้อมูลรายการ!$A$1</f>
        <v>เงินอุดหนุน</v>
      </c>
      <c r="H717" s="158"/>
      <c r="I717" s="65">
        <f>SUMIF(I694:I713,G717,F694:F713)</f>
        <v>0</v>
      </c>
    </row>
    <row r="718" spans="1:9" ht="18.95" customHeight="1" x14ac:dyDescent="0.2">
      <c r="A718" s="74">
        <v>2</v>
      </c>
      <c r="B718" s="103" t="str">
        <f>ข้อมูลรายการ!$B$2</f>
        <v>ค่าใช้สอย</v>
      </c>
      <c r="C718" s="159">
        <f>SUMIF(H694:H713,B718,F694:F713)</f>
        <v>0</v>
      </c>
      <c r="D718" s="160"/>
      <c r="E718" s="161"/>
      <c r="F718" s="93" t="str">
        <f t="shared" ref="F718:F724" si="33">IF(I718=0," ","X")</f>
        <v xml:space="preserve"> </v>
      </c>
      <c r="G718" s="162" t="str">
        <f>ข้อมูลรายการ!$A$2</f>
        <v>เงินสนับสนุนการจัดการศึกษา</v>
      </c>
      <c r="H718" s="163"/>
      <c r="I718" s="66">
        <f>SUMIF(I694:I713,G718,F694:F713)</f>
        <v>0</v>
      </c>
    </row>
    <row r="719" spans="1:9" ht="18.95" customHeight="1" x14ac:dyDescent="0.2">
      <c r="A719" s="74">
        <v>3</v>
      </c>
      <c r="B719" s="103" t="str">
        <f>ข้อมูลรายการ!$B$3</f>
        <v>ค่าวัสดุ</v>
      </c>
      <c r="C719" s="159">
        <f>SUMIF(H694:H713,B719,F694:F713)</f>
        <v>0</v>
      </c>
      <c r="D719" s="160"/>
      <c r="E719" s="161"/>
      <c r="F719" s="93" t="str">
        <f t="shared" si="33"/>
        <v xml:space="preserve"> </v>
      </c>
      <c r="G719" s="162" t="str">
        <f>ข้อมูลรายการ!$A$3</f>
        <v>เงินรายได้ (ระดมทรัพย์)</v>
      </c>
      <c r="H719" s="163"/>
      <c r="I719" s="66">
        <f>SUMIF(I694:I713,G719,F694:F713)</f>
        <v>0</v>
      </c>
    </row>
    <row r="720" spans="1:9" ht="18.95" customHeight="1" x14ac:dyDescent="0.2">
      <c r="A720" s="74">
        <v>4</v>
      </c>
      <c r="B720" s="103" t="str">
        <f>ข้อมูลรายการ!$B$4</f>
        <v>ค่าครุภัณฑ์</v>
      </c>
      <c r="C720" s="159">
        <f>SUMIF(H694:H713,B720,F694:F713)</f>
        <v>0</v>
      </c>
      <c r="D720" s="160"/>
      <c r="E720" s="161"/>
      <c r="F720" s="93" t="str">
        <f t="shared" si="33"/>
        <v xml:space="preserve"> </v>
      </c>
      <c r="G720" s="162" t="str">
        <f>ข้อมูลรายการ!$A$4</f>
        <v>เงินรายได้ (ทั่วไป)</v>
      </c>
      <c r="H720" s="163"/>
      <c r="I720" s="66">
        <f>SUMIF(I694:I713,G720,F694:F713)</f>
        <v>0</v>
      </c>
    </row>
    <row r="721" spans="1:9" ht="18.95" customHeight="1" x14ac:dyDescent="0.2">
      <c r="A721" s="74">
        <v>5</v>
      </c>
      <c r="B721" s="103" t="str">
        <f>ข้อมูลรายการ!$B$5</f>
        <v>ค่าที่ดินและสิ่งก่อสร้าง</v>
      </c>
      <c r="C721" s="159">
        <f>SUMIF(H694:H713,B721,F694:F713)</f>
        <v>0</v>
      </c>
      <c r="D721" s="160"/>
      <c r="E721" s="161"/>
      <c r="F721" s="93" t="str">
        <f t="shared" si="33"/>
        <v xml:space="preserve"> </v>
      </c>
      <c r="G721" s="162" t="str">
        <f>ข้อมูลรายการ!$A$5</f>
        <v>เงินอื่น ๆ (เงินสวัสดิการ)</v>
      </c>
      <c r="H721" s="163"/>
      <c r="I721" s="66">
        <f>SUMIF(I694:I713,G721,F694:F713)</f>
        <v>0</v>
      </c>
    </row>
    <row r="722" spans="1:9" ht="18.95" customHeight="1" x14ac:dyDescent="0.2">
      <c r="A722" s="74">
        <v>6</v>
      </c>
      <c r="B722" s="104" t="str">
        <f>ข้อมูลรายการ!$B$6</f>
        <v>ค่าใช้จ่ายอื่น ๆ</v>
      </c>
      <c r="C722" s="159">
        <f>SUMIF(H694:H713,B722,F694:F713)</f>
        <v>0</v>
      </c>
      <c r="D722" s="160"/>
      <c r="E722" s="161"/>
      <c r="F722" s="93" t="str">
        <f t="shared" si="33"/>
        <v xml:space="preserve"> </v>
      </c>
      <c r="G722" s="162" t="str">
        <f>ข้อมูลรายการ!$A$6</f>
        <v>เงินอื่น ๆ (เงินสมาคมฯ)</v>
      </c>
      <c r="H722" s="163"/>
      <c r="I722" s="66">
        <f>SUMIF(I694:I713,G722,F694:F713)</f>
        <v>0</v>
      </c>
    </row>
    <row r="723" spans="1:9" ht="18.95" customHeight="1" x14ac:dyDescent="0.2">
      <c r="A723" s="74"/>
      <c r="B723" s="104"/>
      <c r="C723" s="159"/>
      <c r="D723" s="160"/>
      <c r="E723" s="161"/>
      <c r="F723" s="93" t="str">
        <f t="shared" si="33"/>
        <v xml:space="preserve"> </v>
      </c>
      <c r="G723" s="162" t="str">
        <f>ข้อมูลรายการ!$A$7</f>
        <v>เงินอื่น ๆ (เงินระดมเฉพาะกิจกรรม)</v>
      </c>
      <c r="H723" s="163"/>
      <c r="I723" s="66">
        <f>SUMIF(I694:I713,G723,F694:F713)</f>
        <v>0</v>
      </c>
    </row>
    <row r="724" spans="1:9" ht="18.95" customHeight="1" x14ac:dyDescent="0.2">
      <c r="A724" s="74"/>
      <c r="B724" s="104"/>
      <c r="C724" s="159"/>
      <c r="D724" s="160"/>
      <c r="E724" s="161"/>
      <c r="F724" s="93" t="str">
        <f t="shared" si="33"/>
        <v xml:space="preserve"> </v>
      </c>
      <c r="G724" s="162" t="str">
        <f>ข้อมูลรายการ!$A$8</f>
        <v>เงินอื่น ๆ (เงินบริจาคอื่น ๆ)</v>
      </c>
      <c r="H724" s="163"/>
      <c r="I724" s="66">
        <f>SUMIF(I694:I713,G724,F694:F713)</f>
        <v>0</v>
      </c>
    </row>
    <row r="725" spans="1:9" ht="18.95" customHeight="1" x14ac:dyDescent="0.2">
      <c r="A725" s="74"/>
      <c r="B725" s="104"/>
      <c r="C725" s="159"/>
      <c r="D725" s="160"/>
      <c r="E725" s="161"/>
      <c r="F725" s="94"/>
      <c r="G725" s="162"/>
      <c r="H725" s="163"/>
      <c r="I725" s="75"/>
    </row>
    <row r="726" spans="1:9" ht="18.95" customHeight="1" x14ac:dyDescent="0.2">
      <c r="A726" s="76"/>
      <c r="B726" s="105"/>
      <c r="C726" s="164"/>
      <c r="D726" s="165"/>
      <c r="E726" s="166"/>
      <c r="F726" s="77"/>
      <c r="G726" s="167"/>
      <c r="H726" s="168"/>
      <c r="I726" s="78"/>
    </row>
    <row r="727" spans="1:9" ht="18.95" customHeight="1" x14ac:dyDescent="0.2">
      <c r="A727" s="147" t="s">
        <v>22</v>
      </c>
      <c r="B727" s="149"/>
      <c r="C727" s="151">
        <f>SUM(C717:E726)</f>
        <v>0</v>
      </c>
      <c r="D727" s="152"/>
      <c r="E727" s="153"/>
      <c r="F727" s="147" t="s">
        <v>23</v>
      </c>
      <c r="G727" s="148"/>
      <c r="H727" s="149"/>
      <c r="I727" s="67">
        <f>SUM(I717:I726)</f>
        <v>0</v>
      </c>
    </row>
    <row r="728" spans="1:9" ht="18.95" customHeight="1" x14ac:dyDescent="0.2">
      <c r="A728" s="63"/>
      <c r="B728" s="106"/>
      <c r="C728" s="79"/>
      <c r="D728" s="79"/>
      <c r="E728" s="80"/>
      <c r="F728" s="80"/>
      <c r="G728" s="88"/>
      <c r="H728" s="63"/>
      <c r="I728" s="68"/>
    </row>
    <row r="729" spans="1:9" ht="18.95" customHeight="1" x14ac:dyDescent="0.2">
      <c r="A729" s="53"/>
      <c r="B729" s="107"/>
      <c r="C729" s="53"/>
      <c r="D729" s="81"/>
      <c r="G729" s="89"/>
      <c r="H729" s="176" t="s">
        <v>53</v>
      </c>
      <c r="I729" s="176"/>
    </row>
    <row r="730" spans="1:9" ht="18.95" customHeight="1" x14ac:dyDescent="0.2">
      <c r="A730" s="53"/>
      <c r="B730" s="107"/>
      <c r="C730" s="53"/>
      <c r="D730" s="81"/>
      <c r="G730" s="89"/>
      <c r="H730" s="175" t="s">
        <v>56</v>
      </c>
      <c r="I730" s="175"/>
    </row>
    <row r="731" spans="1:9" ht="18.95" customHeight="1" x14ac:dyDescent="0.2">
      <c r="A731" s="54"/>
      <c r="B731" s="108"/>
      <c r="C731" s="54"/>
      <c r="D731" s="83"/>
      <c r="G731" s="90"/>
      <c r="H731" s="84"/>
      <c r="I731" s="84"/>
    </row>
    <row r="732" spans="1:9" ht="18.95" customHeight="1" x14ac:dyDescent="0.2">
      <c r="A732" s="150" t="str">
        <f>A689</f>
        <v>โรงเรียนเทพลีลา</v>
      </c>
      <c r="B732" s="150"/>
      <c r="C732" s="150"/>
      <c r="D732" s="150"/>
      <c r="E732" s="150"/>
      <c r="F732" s="150"/>
      <c r="G732" s="150"/>
      <c r="H732" s="150"/>
      <c r="I732" s="150"/>
    </row>
    <row r="733" spans="1:9" ht="18.95" customHeight="1" x14ac:dyDescent="0.2">
      <c r="A733" s="150" t="str">
        <f>A690</f>
        <v>แบบของบประมาณเพื่อดำเนินการ  ปีงบประมาณ 2562</v>
      </c>
      <c r="B733" s="150"/>
      <c r="C733" s="150"/>
      <c r="D733" s="150"/>
      <c r="E733" s="150"/>
      <c r="F733" s="150"/>
      <c r="G733" s="150"/>
      <c r="H733" s="150"/>
      <c r="I733" s="150"/>
    </row>
    <row r="734" spans="1:9" ht="18.95" customHeight="1" x14ac:dyDescent="0.2">
      <c r="A734" s="177" t="s">
        <v>57</v>
      </c>
      <c r="B734" s="177"/>
      <c r="C734" s="177"/>
      <c r="D734" s="177"/>
      <c r="E734" s="177"/>
      <c r="F734" s="177"/>
      <c r="G734" s="177"/>
      <c r="H734" s="177"/>
      <c r="I734" s="177"/>
    </row>
    <row r="735" spans="1:9" ht="18.95" customHeight="1" x14ac:dyDescent="0.2">
      <c r="A735" s="178" t="s">
        <v>8</v>
      </c>
      <c r="B735" s="180" t="s">
        <v>9</v>
      </c>
      <c r="C735" s="182" t="s">
        <v>10</v>
      </c>
      <c r="D735" s="183"/>
      <c r="E735" s="69" t="s">
        <v>11</v>
      </c>
      <c r="F735" s="138" t="s">
        <v>10</v>
      </c>
      <c r="G735" s="139"/>
      <c r="H735" s="178" t="s">
        <v>12</v>
      </c>
      <c r="I735" s="178" t="s">
        <v>46</v>
      </c>
    </row>
    <row r="736" spans="1:9" ht="18.95" customHeight="1" x14ac:dyDescent="0.2">
      <c r="A736" s="179"/>
      <c r="B736" s="181"/>
      <c r="C736" s="184" t="s">
        <v>13</v>
      </c>
      <c r="D736" s="185"/>
      <c r="E736" s="70" t="s">
        <v>13</v>
      </c>
      <c r="F736" s="140" t="s">
        <v>14</v>
      </c>
      <c r="G736" s="141"/>
      <c r="H736" s="179"/>
      <c r="I736" s="179"/>
    </row>
    <row r="737" spans="1:9" ht="18.95" customHeight="1" x14ac:dyDescent="0.2">
      <c r="A737" s="95"/>
      <c r="B737" s="98"/>
      <c r="C737" s="96"/>
      <c r="D737" s="111"/>
      <c r="E737" s="97"/>
      <c r="F737" s="136">
        <f>C737*E737</f>
        <v>0</v>
      </c>
      <c r="G737" s="137"/>
      <c r="H737" s="62"/>
      <c r="I737" s="57"/>
    </row>
    <row r="738" spans="1:9" ht="18.95" customHeight="1" x14ac:dyDescent="0.2">
      <c r="A738" s="95"/>
      <c r="B738" s="99"/>
      <c r="C738" s="96"/>
      <c r="D738" s="111"/>
      <c r="E738" s="97"/>
      <c r="F738" s="136">
        <f t="shared" ref="F738:F756" si="34">C738*E738</f>
        <v>0</v>
      </c>
      <c r="G738" s="137"/>
      <c r="H738" s="62"/>
      <c r="I738" s="57"/>
    </row>
    <row r="739" spans="1:9" ht="18.95" customHeight="1" x14ac:dyDescent="0.2">
      <c r="A739" s="71"/>
      <c r="B739" s="100"/>
      <c r="C739" s="96"/>
      <c r="D739" s="111"/>
      <c r="E739" s="97"/>
      <c r="F739" s="136">
        <f t="shared" si="34"/>
        <v>0</v>
      </c>
      <c r="G739" s="137"/>
      <c r="H739" s="62"/>
      <c r="I739" s="57"/>
    </row>
    <row r="740" spans="1:9" ht="18.95" customHeight="1" x14ac:dyDescent="0.2">
      <c r="A740" s="71"/>
      <c r="B740" s="100"/>
      <c r="C740" s="96"/>
      <c r="D740" s="111"/>
      <c r="E740" s="97"/>
      <c r="F740" s="136">
        <f t="shared" si="34"/>
        <v>0</v>
      </c>
      <c r="G740" s="137"/>
      <c r="H740" s="62"/>
      <c r="I740" s="57"/>
    </row>
    <row r="741" spans="1:9" ht="18.95" customHeight="1" x14ac:dyDescent="0.2">
      <c r="A741" s="71"/>
      <c r="B741" s="100"/>
      <c r="C741" s="96"/>
      <c r="D741" s="111"/>
      <c r="E741" s="97"/>
      <c r="F741" s="136">
        <f t="shared" si="34"/>
        <v>0</v>
      </c>
      <c r="G741" s="137"/>
      <c r="H741" s="62"/>
      <c r="I741" s="57"/>
    </row>
    <row r="742" spans="1:9" ht="18.95" customHeight="1" x14ac:dyDescent="0.2">
      <c r="A742" s="71"/>
      <c r="B742" s="100"/>
      <c r="C742" s="96"/>
      <c r="D742" s="111"/>
      <c r="E742" s="97"/>
      <c r="F742" s="136">
        <f t="shared" si="34"/>
        <v>0</v>
      </c>
      <c r="G742" s="137"/>
      <c r="H742" s="62"/>
      <c r="I742" s="57"/>
    </row>
    <row r="743" spans="1:9" ht="18.95" customHeight="1" x14ac:dyDescent="0.2">
      <c r="A743" s="71"/>
      <c r="B743" s="100"/>
      <c r="C743" s="96"/>
      <c r="D743" s="111"/>
      <c r="E743" s="97"/>
      <c r="F743" s="136">
        <f t="shared" si="34"/>
        <v>0</v>
      </c>
      <c r="G743" s="137"/>
      <c r="H743" s="62"/>
      <c r="I743" s="57"/>
    </row>
    <row r="744" spans="1:9" ht="18.95" customHeight="1" x14ac:dyDescent="0.2">
      <c r="A744" s="71"/>
      <c r="B744" s="100"/>
      <c r="C744" s="96"/>
      <c r="D744" s="111"/>
      <c r="E744" s="97"/>
      <c r="F744" s="136">
        <f t="shared" si="34"/>
        <v>0</v>
      </c>
      <c r="G744" s="137"/>
      <c r="H744" s="62"/>
      <c r="I744" s="57"/>
    </row>
    <row r="745" spans="1:9" ht="18.95" customHeight="1" x14ac:dyDescent="0.2">
      <c r="A745" s="71"/>
      <c r="B745" s="100"/>
      <c r="C745" s="96"/>
      <c r="D745" s="111"/>
      <c r="E745" s="97"/>
      <c r="F745" s="136">
        <f t="shared" si="34"/>
        <v>0</v>
      </c>
      <c r="G745" s="137"/>
      <c r="H745" s="62"/>
      <c r="I745" s="57"/>
    </row>
    <row r="746" spans="1:9" ht="18.95" customHeight="1" x14ac:dyDescent="0.2">
      <c r="A746" s="71"/>
      <c r="B746" s="100"/>
      <c r="C746" s="96"/>
      <c r="D746" s="111"/>
      <c r="E746" s="97"/>
      <c r="F746" s="136">
        <f t="shared" si="34"/>
        <v>0</v>
      </c>
      <c r="G746" s="137"/>
      <c r="H746" s="62"/>
      <c r="I746" s="57"/>
    </row>
    <row r="747" spans="1:9" ht="18.95" customHeight="1" x14ac:dyDescent="0.2">
      <c r="A747" s="71"/>
      <c r="B747" s="100"/>
      <c r="C747" s="96"/>
      <c r="D747" s="111"/>
      <c r="E747" s="97"/>
      <c r="F747" s="136">
        <f t="shared" si="34"/>
        <v>0</v>
      </c>
      <c r="G747" s="137"/>
      <c r="H747" s="62"/>
      <c r="I747" s="57"/>
    </row>
    <row r="748" spans="1:9" ht="18.95" customHeight="1" x14ac:dyDescent="0.2">
      <c r="A748" s="71"/>
      <c r="B748" s="100"/>
      <c r="C748" s="62"/>
      <c r="D748" s="72"/>
      <c r="E748" s="110"/>
      <c r="F748" s="136">
        <f t="shared" si="34"/>
        <v>0</v>
      </c>
      <c r="G748" s="137"/>
      <c r="H748" s="62"/>
      <c r="I748" s="57"/>
    </row>
    <row r="749" spans="1:9" ht="18.95" customHeight="1" x14ac:dyDescent="0.2">
      <c r="A749" s="71"/>
      <c r="B749" s="100"/>
      <c r="C749" s="62"/>
      <c r="D749" s="72"/>
      <c r="E749" s="110"/>
      <c r="F749" s="136">
        <f t="shared" si="34"/>
        <v>0</v>
      </c>
      <c r="G749" s="137"/>
      <c r="H749" s="62"/>
      <c r="I749" s="57"/>
    </row>
    <row r="750" spans="1:9" ht="18.95" customHeight="1" x14ac:dyDescent="0.2">
      <c r="A750" s="71"/>
      <c r="B750" s="100"/>
      <c r="C750" s="62"/>
      <c r="D750" s="72"/>
      <c r="E750" s="110"/>
      <c r="F750" s="136">
        <f t="shared" si="34"/>
        <v>0</v>
      </c>
      <c r="G750" s="137"/>
      <c r="H750" s="62"/>
      <c r="I750" s="57"/>
    </row>
    <row r="751" spans="1:9" ht="18.95" customHeight="1" x14ac:dyDescent="0.2">
      <c r="A751" s="71"/>
      <c r="B751" s="100"/>
      <c r="C751" s="62"/>
      <c r="D751" s="72"/>
      <c r="E751" s="110"/>
      <c r="F751" s="136">
        <f t="shared" si="34"/>
        <v>0</v>
      </c>
      <c r="G751" s="137"/>
      <c r="H751" s="62"/>
      <c r="I751" s="57"/>
    </row>
    <row r="752" spans="1:9" ht="18.95" customHeight="1" x14ac:dyDescent="0.2">
      <c r="A752" s="71"/>
      <c r="B752" s="100"/>
      <c r="C752" s="62"/>
      <c r="D752" s="72"/>
      <c r="E752" s="110"/>
      <c r="F752" s="136">
        <f t="shared" si="34"/>
        <v>0</v>
      </c>
      <c r="G752" s="137"/>
      <c r="H752" s="62"/>
      <c r="I752" s="57"/>
    </row>
    <row r="753" spans="1:9" ht="18.95" customHeight="1" x14ac:dyDescent="0.2">
      <c r="A753" s="71"/>
      <c r="B753" s="100"/>
      <c r="C753" s="62"/>
      <c r="D753" s="72"/>
      <c r="E753" s="110"/>
      <c r="F753" s="136">
        <f t="shared" si="34"/>
        <v>0</v>
      </c>
      <c r="G753" s="137"/>
      <c r="H753" s="62"/>
      <c r="I753" s="57"/>
    </row>
    <row r="754" spans="1:9" ht="18.95" customHeight="1" x14ac:dyDescent="0.2">
      <c r="A754" s="71"/>
      <c r="B754" s="100"/>
      <c r="C754" s="62"/>
      <c r="D754" s="72"/>
      <c r="E754" s="110"/>
      <c r="F754" s="136">
        <f t="shared" si="34"/>
        <v>0</v>
      </c>
      <c r="G754" s="137"/>
      <c r="H754" s="62"/>
      <c r="I754" s="57"/>
    </row>
    <row r="755" spans="1:9" ht="18.95" customHeight="1" x14ac:dyDescent="0.2">
      <c r="A755" s="71"/>
      <c r="B755" s="100"/>
      <c r="C755" s="62"/>
      <c r="D755" s="72"/>
      <c r="E755" s="110"/>
      <c r="F755" s="136">
        <f t="shared" si="34"/>
        <v>0</v>
      </c>
      <c r="G755" s="137"/>
      <c r="H755" s="62"/>
      <c r="I755" s="57"/>
    </row>
    <row r="756" spans="1:9" ht="18.95" customHeight="1" x14ac:dyDescent="0.2">
      <c r="A756" s="71"/>
      <c r="B756" s="100"/>
      <c r="C756" s="62"/>
      <c r="D756" s="72"/>
      <c r="E756" s="110"/>
      <c r="F756" s="136">
        <f t="shared" si="34"/>
        <v>0</v>
      </c>
      <c r="G756" s="137"/>
      <c r="H756" s="62"/>
      <c r="I756" s="57"/>
    </row>
    <row r="757" spans="1:9" ht="18.95" customHeight="1" x14ac:dyDescent="0.2">
      <c r="A757" s="169" t="s">
        <v>15</v>
      </c>
      <c r="B757" s="170"/>
      <c r="C757" s="170"/>
      <c r="D757" s="170"/>
      <c r="E757" s="171"/>
      <c r="F757" s="142">
        <f>SUM(F737:F756)</f>
        <v>0</v>
      </c>
      <c r="G757" s="143"/>
      <c r="H757" s="172"/>
      <c r="I757" s="173"/>
    </row>
    <row r="758" spans="1:9" ht="18.95" customHeight="1" x14ac:dyDescent="0.2">
      <c r="A758" s="174" t="s">
        <v>16</v>
      </c>
      <c r="B758" s="174"/>
      <c r="C758" s="174"/>
      <c r="D758" s="174"/>
      <c r="E758" s="174"/>
      <c r="F758" s="174"/>
      <c r="G758" s="174"/>
      <c r="H758" s="174"/>
      <c r="I758" s="174"/>
    </row>
    <row r="759" spans="1:9" ht="18.95" customHeight="1" x14ac:dyDescent="0.2">
      <c r="A759" s="64" t="s">
        <v>17</v>
      </c>
      <c r="B759" s="101" t="s">
        <v>12</v>
      </c>
      <c r="C759" s="144" t="s">
        <v>15</v>
      </c>
      <c r="D759" s="145"/>
      <c r="E759" s="146"/>
      <c r="F759" s="144" t="s">
        <v>18</v>
      </c>
      <c r="G759" s="145"/>
      <c r="H759" s="146"/>
      <c r="I759" s="64" t="s">
        <v>19</v>
      </c>
    </row>
    <row r="760" spans="1:9" ht="18.95" customHeight="1" x14ac:dyDescent="0.2">
      <c r="A760" s="73">
        <v>1</v>
      </c>
      <c r="B760" s="102" t="str">
        <f>ข้อมูลรายการ!$B$1</f>
        <v>ค่าตอบแทน</v>
      </c>
      <c r="C760" s="154">
        <f>SUMIF(H737:H756,B760,F737:F756)</f>
        <v>0</v>
      </c>
      <c r="D760" s="155"/>
      <c r="E760" s="156"/>
      <c r="F760" s="92" t="str">
        <f>IF(I760=0," ","X")</f>
        <v xml:space="preserve"> </v>
      </c>
      <c r="G760" s="157" t="str">
        <f>ข้อมูลรายการ!$A$1</f>
        <v>เงินอุดหนุน</v>
      </c>
      <c r="H760" s="158"/>
      <c r="I760" s="65">
        <f>SUMIF(I737:I756,G760,F737:F756)</f>
        <v>0</v>
      </c>
    </row>
    <row r="761" spans="1:9" ht="18.95" customHeight="1" x14ac:dyDescent="0.2">
      <c r="A761" s="74">
        <v>2</v>
      </c>
      <c r="B761" s="103" t="str">
        <f>ข้อมูลรายการ!$B$2</f>
        <v>ค่าใช้สอย</v>
      </c>
      <c r="C761" s="159">
        <f>SUMIF(H737:H756,B761,F737:F756)</f>
        <v>0</v>
      </c>
      <c r="D761" s="160"/>
      <c r="E761" s="161"/>
      <c r="F761" s="93" t="str">
        <f t="shared" ref="F761:F767" si="35">IF(I761=0," ","X")</f>
        <v xml:space="preserve"> </v>
      </c>
      <c r="G761" s="162" t="str">
        <f>ข้อมูลรายการ!$A$2</f>
        <v>เงินสนับสนุนการจัดการศึกษา</v>
      </c>
      <c r="H761" s="163"/>
      <c r="I761" s="66">
        <f>SUMIF(I737:I756,G761,F737:F756)</f>
        <v>0</v>
      </c>
    </row>
    <row r="762" spans="1:9" ht="18.95" customHeight="1" x14ac:dyDescent="0.2">
      <c r="A762" s="74">
        <v>3</v>
      </c>
      <c r="B762" s="103" t="str">
        <f>ข้อมูลรายการ!$B$3</f>
        <v>ค่าวัสดุ</v>
      </c>
      <c r="C762" s="159">
        <f>SUMIF(H737:H756,B762,F737:F756)</f>
        <v>0</v>
      </c>
      <c r="D762" s="160"/>
      <c r="E762" s="161"/>
      <c r="F762" s="93" t="str">
        <f t="shared" si="35"/>
        <v xml:space="preserve"> </v>
      </c>
      <c r="G762" s="162" t="str">
        <f>ข้อมูลรายการ!$A$3</f>
        <v>เงินรายได้ (ระดมทรัพย์)</v>
      </c>
      <c r="H762" s="163"/>
      <c r="I762" s="66">
        <f>SUMIF(I737:I756,G762,F737:F756)</f>
        <v>0</v>
      </c>
    </row>
    <row r="763" spans="1:9" ht="18.95" customHeight="1" x14ac:dyDescent="0.2">
      <c r="A763" s="74">
        <v>4</v>
      </c>
      <c r="B763" s="103" t="str">
        <f>ข้อมูลรายการ!$B$4</f>
        <v>ค่าครุภัณฑ์</v>
      </c>
      <c r="C763" s="159">
        <f>SUMIF(H737:H756,B763,F737:F756)</f>
        <v>0</v>
      </c>
      <c r="D763" s="160"/>
      <c r="E763" s="161"/>
      <c r="F763" s="93" t="str">
        <f t="shared" si="35"/>
        <v xml:space="preserve"> </v>
      </c>
      <c r="G763" s="162" t="str">
        <f>ข้อมูลรายการ!$A$4</f>
        <v>เงินรายได้ (ทั่วไป)</v>
      </c>
      <c r="H763" s="163"/>
      <c r="I763" s="66">
        <f>SUMIF(I737:I756,G763,F737:F756)</f>
        <v>0</v>
      </c>
    </row>
    <row r="764" spans="1:9" ht="18.95" customHeight="1" x14ac:dyDescent="0.2">
      <c r="A764" s="74">
        <v>5</v>
      </c>
      <c r="B764" s="103" t="str">
        <f>ข้อมูลรายการ!$B$5</f>
        <v>ค่าที่ดินและสิ่งก่อสร้าง</v>
      </c>
      <c r="C764" s="159">
        <f>SUMIF(H737:H756,B764,F737:F756)</f>
        <v>0</v>
      </c>
      <c r="D764" s="160"/>
      <c r="E764" s="161"/>
      <c r="F764" s="93" t="str">
        <f t="shared" si="35"/>
        <v xml:space="preserve"> </v>
      </c>
      <c r="G764" s="162" t="str">
        <f>ข้อมูลรายการ!$A$5</f>
        <v>เงินอื่น ๆ (เงินสวัสดิการ)</v>
      </c>
      <c r="H764" s="163"/>
      <c r="I764" s="66">
        <f>SUMIF(I737:I756,G764,F737:F756)</f>
        <v>0</v>
      </c>
    </row>
    <row r="765" spans="1:9" ht="18.95" customHeight="1" x14ac:dyDescent="0.2">
      <c r="A765" s="74">
        <v>6</v>
      </c>
      <c r="B765" s="104" t="str">
        <f>ข้อมูลรายการ!$B$6</f>
        <v>ค่าใช้จ่ายอื่น ๆ</v>
      </c>
      <c r="C765" s="159">
        <f>SUMIF(H737:H756,B765,F737:F756)</f>
        <v>0</v>
      </c>
      <c r="D765" s="160"/>
      <c r="E765" s="161"/>
      <c r="F765" s="93" t="str">
        <f t="shared" si="35"/>
        <v xml:space="preserve"> </v>
      </c>
      <c r="G765" s="162" t="str">
        <f>ข้อมูลรายการ!$A$6</f>
        <v>เงินอื่น ๆ (เงินสมาคมฯ)</v>
      </c>
      <c r="H765" s="163"/>
      <c r="I765" s="66">
        <f>SUMIF(I737:I756,G765,F737:F756)</f>
        <v>0</v>
      </c>
    </row>
    <row r="766" spans="1:9" ht="18.95" customHeight="1" x14ac:dyDescent="0.2">
      <c r="A766" s="74"/>
      <c r="B766" s="104"/>
      <c r="C766" s="159"/>
      <c r="D766" s="160"/>
      <c r="E766" s="161"/>
      <c r="F766" s="93" t="str">
        <f t="shared" si="35"/>
        <v xml:space="preserve"> </v>
      </c>
      <c r="G766" s="162" t="str">
        <f>ข้อมูลรายการ!$A$7</f>
        <v>เงินอื่น ๆ (เงินระดมเฉพาะกิจกรรม)</v>
      </c>
      <c r="H766" s="163"/>
      <c r="I766" s="66">
        <f>SUMIF(I737:I756,G766,F737:F756)</f>
        <v>0</v>
      </c>
    </row>
    <row r="767" spans="1:9" ht="18.95" customHeight="1" x14ac:dyDescent="0.2">
      <c r="A767" s="74"/>
      <c r="B767" s="104"/>
      <c r="C767" s="159"/>
      <c r="D767" s="160"/>
      <c r="E767" s="161"/>
      <c r="F767" s="93" t="str">
        <f t="shared" si="35"/>
        <v xml:space="preserve"> </v>
      </c>
      <c r="G767" s="162" t="str">
        <f>ข้อมูลรายการ!$A$8</f>
        <v>เงินอื่น ๆ (เงินบริจาคอื่น ๆ)</v>
      </c>
      <c r="H767" s="163"/>
      <c r="I767" s="66">
        <f>SUMIF(I737:I756,G767,F737:F756)</f>
        <v>0</v>
      </c>
    </row>
    <row r="768" spans="1:9" ht="18.95" customHeight="1" x14ac:dyDescent="0.2">
      <c r="A768" s="74"/>
      <c r="B768" s="104"/>
      <c r="C768" s="159"/>
      <c r="D768" s="160"/>
      <c r="E768" s="161"/>
      <c r="F768" s="94"/>
      <c r="G768" s="162"/>
      <c r="H768" s="163"/>
      <c r="I768" s="75"/>
    </row>
    <row r="769" spans="1:9" ht="18.95" customHeight="1" x14ac:dyDescent="0.2">
      <c r="A769" s="76"/>
      <c r="B769" s="105"/>
      <c r="C769" s="164"/>
      <c r="D769" s="165"/>
      <c r="E769" s="166"/>
      <c r="F769" s="77"/>
      <c r="G769" s="167"/>
      <c r="H769" s="168"/>
      <c r="I769" s="78"/>
    </row>
    <row r="770" spans="1:9" ht="18.95" customHeight="1" x14ac:dyDescent="0.2">
      <c r="A770" s="147" t="s">
        <v>22</v>
      </c>
      <c r="B770" s="149"/>
      <c r="C770" s="151">
        <f>SUM(C760:E769)</f>
        <v>0</v>
      </c>
      <c r="D770" s="152"/>
      <c r="E770" s="153"/>
      <c r="F770" s="147" t="s">
        <v>23</v>
      </c>
      <c r="G770" s="148"/>
      <c r="H770" s="149"/>
      <c r="I770" s="67">
        <f>SUM(I760:I769)</f>
        <v>0</v>
      </c>
    </row>
    <row r="771" spans="1:9" ht="18.95" customHeight="1" x14ac:dyDescent="0.2">
      <c r="A771" s="63"/>
      <c r="B771" s="106"/>
      <c r="C771" s="79"/>
      <c r="D771" s="79"/>
      <c r="E771" s="80"/>
      <c r="F771" s="80"/>
      <c r="G771" s="88"/>
      <c r="H771" s="63"/>
      <c r="I771" s="68"/>
    </row>
    <row r="772" spans="1:9" ht="18.95" customHeight="1" x14ac:dyDescent="0.2">
      <c r="A772" s="53"/>
      <c r="B772" s="107"/>
      <c r="C772" s="53"/>
      <c r="D772" s="81"/>
      <c r="G772" s="89"/>
      <c r="H772" s="176" t="s">
        <v>53</v>
      </c>
      <c r="I772" s="176"/>
    </row>
    <row r="773" spans="1:9" ht="18.95" customHeight="1" x14ac:dyDescent="0.2">
      <c r="A773" s="53"/>
      <c r="B773" s="107"/>
      <c r="C773" s="53"/>
      <c r="D773" s="81"/>
      <c r="G773" s="89"/>
      <c r="H773" s="175" t="s">
        <v>56</v>
      </c>
      <c r="I773" s="175"/>
    </row>
    <row r="774" spans="1:9" ht="18.95" customHeight="1" x14ac:dyDescent="0.2">
      <c r="A774" s="54"/>
      <c r="B774" s="108"/>
      <c r="C774" s="54"/>
      <c r="D774" s="83"/>
      <c r="G774" s="90"/>
      <c r="H774" s="84"/>
      <c r="I774" s="84"/>
    </row>
    <row r="775" spans="1:9" ht="18.95" customHeight="1" x14ac:dyDescent="0.2">
      <c r="A775" s="150" t="str">
        <f>A732</f>
        <v>โรงเรียนเทพลีลา</v>
      </c>
      <c r="B775" s="150"/>
      <c r="C775" s="150"/>
      <c r="D775" s="150"/>
      <c r="E775" s="150"/>
      <c r="F775" s="150"/>
      <c r="G775" s="150"/>
      <c r="H775" s="150"/>
      <c r="I775" s="150"/>
    </row>
    <row r="776" spans="1:9" ht="18.95" customHeight="1" x14ac:dyDescent="0.2">
      <c r="A776" s="150" t="str">
        <f>A733</f>
        <v>แบบของบประมาณเพื่อดำเนินการ  ปีงบประมาณ 2562</v>
      </c>
      <c r="B776" s="150"/>
      <c r="C776" s="150"/>
      <c r="D776" s="150"/>
      <c r="E776" s="150"/>
      <c r="F776" s="150"/>
      <c r="G776" s="150"/>
      <c r="H776" s="150"/>
      <c r="I776" s="150"/>
    </row>
    <row r="777" spans="1:9" ht="18.95" customHeight="1" x14ac:dyDescent="0.2">
      <c r="A777" s="177" t="s">
        <v>57</v>
      </c>
      <c r="B777" s="177"/>
      <c r="C777" s="177"/>
      <c r="D777" s="177"/>
      <c r="E777" s="177"/>
      <c r="F777" s="177"/>
      <c r="G777" s="177"/>
      <c r="H777" s="177"/>
      <c r="I777" s="177"/>
    </row>
    <row r="778" spans="1:9" ht="18.95" customHeight="1" x14ac:dyDescent="0.2">
      <c r="A778" s="178" t="s">
        <v>8</v>
      </c>
      <c r="B778" s="180" t="s">
        <v>9</v>
      </c>
      <c r="C778" s="182" t="s">
        <v>10</v>
      </c>
      <c r="D778" s="183"/>
      <c r="E778" s="69" t="s">
        <v>11</v>
      </c>
      <c r="F778" s="138" t="s">
        <v>10</v>
      </c>
      <c r="G778" s="139"/>
      <c r="H778" s="178" t="s">
        <v>12</v>
      </c>
      <c r="I778" s="178" t="s">
        <v>46</v>
      </c>
    </row>
    <row r="779" spans="1:9" ht="18.95" customHeight="1" x14ac:dyDescent="0.2">
      <c r="A779" s="179"/>
      <c r="B779" s="181"/>
      <c r="C779" s="184" t="s">
        <v>13</v>
      </c>
      <c r="D779" s="185"/>
      <c r="E779" s="70" t="s">
        <v>13</v>
      </c>
      <c r="F779" s="140" t="s">
        <v>14</v>
      </c>
      <c r="G779" s="141"/>
      <c r="H779" s="179"/>
      <c r="I779" s="179"/>
    </row>
    <row r="780" spans="1:9" ht="18.95" customHeight="1" x14ac:dyDescent="0.2">
      <c r="A780" s="95"/>
      <c r="B780" s="98"/>
      <c r="C780" s="96"/>
      <c r="D780" s="111"/>
      <c r="E780" s="97"/>
      <c r="F780" s="136">
        <f>C780*E780</f>
        <v>0</v>
      </c>
      <c r="G780" s="137"/>
      <c r="H780" s="62"/>
      <c r="I780" s="57"/>
    </row>
    <row r="781" spans="1:9" ht="18.95" customHeight="1" x14ac:dyDescent="0.2">
      <c r="A781" s="95"/>
      <c r="B781" s="99"/>
      <c r="C781" s="96"/>
      <c r="D781" s="111"/>
      <c r="E781" s="97"/>
      <c r="F781" s="136">
        <f t="shared" ref="F781:F799" si="36">C781*E781</f>
        <v>0</v>
      </c>
      <c r="G781" s="137"/>
      <c r="H781" s="62"/>
      <c r="I781" s="57"/>
    </row>
    <row r="782" spans="1:9" ht="18.95" customHeight="1" x14ac:dyDescent="0.2">
      <c r="A782" s="71"/>
      <c r="B782" s="100"/>
      <c r="C782" s="96"/>
      <c r="D782" s="111"/>
      <c r="E782" s="97"/>
      <c r="F782" s="136">
        <f t="shared" si="36"/>
        <v>0</v>
      </c>
      <c r="G782" s="137"/>
      <c r="H782" s="62"/>
      <c r="I782" s="57"/>
    </row>
    <row r="783" spans="1:9" ht="18.95" customHeight="1" x14ac:dyDescent="0.2">
      <c r="A783" s="71"/>
      <c r="B783" s="100"/>
      <c r="C783" s="96"/>
      <c r="D783" s="111"/>
      <c r="E783" s="97"/>
      <c r="F783" s="136">
        <f t="shared" si="36"/>
        <v>0</v>
      </c>
      <c r="G783" s="137"/>
      <c r="H783" s="62"/>
      <c r="I783" s="57"/>
    </row>
    <row r="784" spans="1:9" ht="18.95" customHeight="1" x14ac:dyDescent="0.2">
      <c r="A784" s="71"/>
      <c r="B784" s="100"/>
      <c r="C784" s="96"/>
      <c r="D784" s="111"/>
      <c r="E784" s="97"/>
      <c r="F784" s="136">
        <f t="shared" si="36"/>
        <v>0</v>
      </c>
      <c r="G784" s="137"/>
      <c r="H784" s="62"/>
      <c r="I784" s="57"/>
    </row>
    <row r="785" spans="1:9" ht="18.95" customHeight="1" x14ac:dyDescent="0.2">
      <c r="A785" s="71"/>
      <c r="B785" s="100"/>
      <c r="C785" s="96"/>
      <c r="D785" s="111"/>
      <c r="E785" s="97"/>
      <c r="F785" s="136">
        <f t="shared" si="36"/>
        <v>0</v>
      </c>
      <c r="G785" s="137"/>
      <c r="H785" s="62"/>
      <c r="I785" s="57"/>
    </row>
    <row r="786" spans="1:9" ht="18.95" customHeight="1" x14ac:dyDescent="0.2">
      <c r="A786" s="71"/>
      <c r="B786" s="100"/>
      <c r="C786" s="96"/>
      <c r="D786" s="111"/>
      <c r="E786" s="97"/>
      <c r="F786" s="136">
        <f t="shared" si="36"/>
        <v>0</v>
      </c>
      <c r="G786" s="137"/>
      <c r="H786" s="62"/>
      <c r="I786" s="57"/>
    </row>
    <row r="787" spans="1:9" ht="18.95" customHeight="1" x14ac:dyDescent="0.2">
      <c r="A787" s="71"/>
      <c r="B787" s="100"/>
      <c r="C787" s="96"/>
      <c r="D787" s="111"/>
      <c r="E787" s="97"/>
      <c r="F787" s="136">
        <f t="shared" si="36"/>
        <v>0</v>
      </c>
      <c r="G787" s="137"/>
      <c r="H787" s="62"/>
      <c r="I787" s="57"/>
    </row>
    <row r="788" spans="1:9" ht="18.95" customHeight="1" x14ac:dyDescent="0.2">
      <c r="A788" s="71"/>
      <c r="B788" s="100"/>
      <c r="C788" s="96"/>
      <c r="D788" s="111"/>
      <c r="E788" s="97"/>
      <c r="F788" s="136">
        <f t="shared" si="36"/>
        <v>0</v>
      </c>
      <c r="G788" s="137"/>
      <c r="H788" s="62"/>
      <c r="I788" s="57"/>
    </row>
    <row r="789" spans="1:9" ht="18.95" customHeight="1" x14ac:dyDescent="0.2">
      <c r="A789" s="71"/>
      <c r="B789" s="100"/>
      <c r="C789" s="96"/>
      <c r="D789" s="111"/>
      <c r="E789" s="97"/>
      <c r="F789" s="136">
        <f t="shared" si="36"/>
        <v>0</v>
      </c>
      <c r="G789" s="137"/>
      <c r="H789" s="62"/>
      <c r="I789" s="57"/>
    </row>
    <row r="790" spans="1:9" ht="18.95" customHeight="1" x14ac:dyDescent="0.2">
      <c r="A790" s="71"/>
      <c r="B790" s="100"/>
      <c r="C790" s="96"/>
      <c r="D790" s="111"/>
      <c r="E790" s="97"/>
      <c r="F790" s="136">
        <f t="shared" si="36"/>
        <v>0</v>
      </c>
      <c r="G790" s="137"/>
      <c r="H790" s="62"/>
      <c r="I790" s="57"/>
    </row>
    <row r="791" spans="1:9" ht="18.95" customHeight="1" x14ac:dyDescent="0.2">
      <c r="A791" s="71"/>
      <c r="B791" s="100"/>
      <c r="C791" s="62"/>
      <c r="D791" s="72"/>
      <c r="E791" s="110"/>
      <c r="F791" s="136">
        <f t="shared" si="36"/>
        <v>0</v>
      </c>
      <c r="G791" s="137"/>
      <c r="H791" s="62"/>
      <c r="I791" s="57"/>
    </row>
    <row r="792" spans="1:9" ht="18.95" customHeight="1" x14ac:dyDescent="0.2">
      <c r="A792" s="71"/>
      <c r="B792" s="100"/>
      <c r="C792" s="62"/>
      <c r="D792" s="72"/>
      <c r="E792" s="110"/>
      <c r="F792" s="136">
        <f t="shared" si="36"/>
        <v>0</v>
      </c>
      <c r="G792" s="137"/>
      <c r="H792" s="62"/>
      <c r="I792" s="57"/>
    </row>
    <row r="793" spans="1:9" ht="18.95" customHeight="1" x14ac:dyDescent="0.2">
      <c r="A793" s="71"/>
      <c r="B793" s="100"/>
      <c r="C793" s="62"/>
      <c r="D793" s="72"/>
      <c r="E793" s="110"/>
      <c r="F793" s="136">
        <f t="shared" si="36"/>
        <v>0</v>
      </c>
      <c r="G793" s="137"/>
      <c r="H793" s="62"/>
      <c r="I793" s="57"/>
    </row>
    <row r="794" spans="1:9" ht="18.95" customHeight="1" x14ac:dyDescent="0.2">
      <c r="A794" s="71"/>
      <c r="B794" s="100"/>
      <c r="C794" s="62"/>
      <c r="D794" s="72"/>
      <c r="E794" s="110"/>
      <c r="F794" s="136">
        <f t="shared" si="36"/>
        <v>0</v>
      </c>
      <c r="G794" s="137"/>
      <c r="H794" s="62"/>
      <c r="I794" s="57"/>
    </row>
    <row r="795" spans="1:9" ht="18.95" customHeight="1" x14ac:dyDescent="0.2">
      <c r="A795" s="71"/>
      <c r="B795" s="100"/>
      <c r="C795" s="62"/>
      <c r="D795" s="72"/>
      <c r="E795" s="110"/>
      <c r="F795" s="136">
        <f t="shared" si="36"/>
        <v>0</v>
      </c>
      <c r="G795" s="137"/>
      <c r="H795" s="62"/>
      <c r="I795" s="57"/>
    </row>
    <row r="796" spans="1:9" ht="18.95" customHeight="1" x14ac:dyDescent="0.2">
      <c r="A796" s="71"/>
      <c r="B796" s="100"/>
      <c r="C796" s="62"/>
      <c r="D796" s="72"/>
      <c r="E796" s="110"/>
      <c r="F796" s="136">
        <f t="shared" si="36"/>
        <v>0</v>
      </c>
      <c r="G796" s="137"/>
      <c r="H796" s="62"/>
      <c r="I796" s="57"/>
    </row>
    <row r="797" spans="1:9" ht="18.95" customHeight="1" x14ac:dyDescent="0.2">
      <c r="A797" s="71"/>
      <c r="B797" s="100"/>
      <c r="C797" s="62"/>
      <c r="D797" s="72"/>
      <c r="E797" s="110"/>
      <c r="F797" s="136">
        <f t="shared" si="36"/>
        <v>0</v>
      </c>
      <c r="G797" s="137"/>
      <c r="H797" s="62"/>
      <c r="I797" s="57"/>
    </row>
    <row r="798" spans="1:9" ht="18.95" customHeight="1" x14ac:dyDescent="0.2">
      <c r="A798" s="71"/>
      <c r="B798" s="100"/>
      <c r="C798" s="62"/>
      <c r="D798" s="72"/>
      <c r="E798" s="110"/>
      <c r="F798" s="136">
        <f t="shared" si="36"/>
        <v>0</v>
      </c>
      <c r="G798" s="137"/>
      <c r="H798" s="62"/>
      <c r="I798" s="57"/>
    </row>
    <row r="799" spans="1:9" ht="18.95" customHeight="1" x14ac:dyDescent="0.2">
      <c r="A799" s="71"/>
      <c r="B799" s="100"/>
      <c r="C799" s="62"/>
      <c r="D799" s="72"/>
      <c r="E799" s="110"/>
      <c r="F799" s="136">
        <f t="shared" si="36"/>
        <v>0</v>
      </c>
      <c r="G799" s="137"/>
      <c r="H799" s="62"/>
      <c r="I799" s="57"/>
    </row>
    <row r="800" spans="1:9" ht="18.95" customHeight="1" x14ac:dyDescent="0.2">
      <c r="A800" s="169" t="s">
        <v>15</v>
      </c>
      <c r="B800" s="170"/>
      <c r="C800" s="170"/>
      <c r="D800" s="170"/>
      <c r="E800" s="171"/>
      <c r="F800" s="142">
        <f>SUM(F780:F799)</f>
        <v>0</v>
      </c>
      <c r="G800" s="143"/>
      <c r="H800" s="172"/>
      <c r="I800" s="173"/>
    </row>
    <row r="801" spans="1:9" ht="18.95" customHeight="1" x14ac:dyDescent="0.2">
      <c r="A801" s="174" t="s">
        <v>16</v>
      </c>
      <c r="B801" s="174"/>
      <c r="C801" s="174"/>
      <c r="D801" s="174"/>
      <c r="E801" s="174"/>
      <c r="F801" s="174"/>
      <c r="G801" s="174"/>
      <c r="H801" s="174"/>
      <c r="I801" s="174"/>
    </row>
    <row r="802" spans="1:9" ht="18.95" customHeight="1" x14ac:dyDescent="0.2">
      <c r="A802" s="64" t="s">
        <v>17</v>
      </c>
      <c r="B802" s="101" t="s">
        <v>12</v>
      </c>
      <c r="C802" s="144" t="s">
        <v>15</v>
      </c>
      <c r="D802" s="145"/>
      <c r="E802" s="146"/>
      <c r="F802" s="144" t="s">
        <v>18</v>
      </c>
      <c r="G802" s="145"/>
      <c r="H802" s="146"/>
      <c r="I802" s="64" t="s">
        <v>19</v>
      </c>
    </row>
    <row r="803" spans="1:9" ht="18.95" customHeight="1" x14ac:dyDescent="0.2">
      <c r="A803" s="73">
        <v>1</v>
      </c>
      <c r="B803" s="102" t="str">
        <f>ข้อมูลรายการ!$B$1</f>
        <v>ค่าตอบแทน</v>
      </c>
      <c r="C803" s="154">
        <f>SUMIF(H780:H799,B803,F780:F799)</f>
        <v>0</v>
      </c>
      <c r="D803" s="155"/>
      <c r="E803" s="156"/>
      <c r="F803" s="92" t="str">
        <f>IF(I803=0," ","X")</f>
        <v xml:space="preserve"> </v>
      </c>
      <c r="G803" s="157" t="str">
        <f>ข้อมูลรายการ!$A$1</f>
        <v>เงินอุดหนุน</v>
      </c>
      <c r="H803" s="158"/>
      <c r="I803" s="65">
        <f>SUMIF(I780:I799,G803,F780:F799)</f>
        <v>0</v>
      </c>
    </row>
    <row r="804" spans="1:9" ht="18.95" customHeight="1" x14ac:dyDescent="0.2">
      <c r="A804" s="74">
        <v>2</v>
      </c>
      <c r="B804" s="103" t="str">
        <f>ข้อมูลรายการ!$B$2</f>
        <v>ค่าใช้สอย</v>
      </c>
      <c r="C804" s="159">
        <f>SUMIF(H780:H799,B804,F780:F799)</f>
        <v>0</v>
      </c>
      <c r="D804" s="160"/>
      <c r="E804" s="161"/>
      <c r="F804" s="93" t="str">
        <f t="shared" ref="F804:F810" si="37">IF(I804=0," ","X")</f>
        <v xml:space="preserve"> </v>
      </c>
      <c r="G804" s="162" t="str">
        <f>ข้อมูลรายการ!$A$2</f>
        <v>เงินสนับสนุนการจัดการศึกษา</v>
      </c>
      <c r="H804" s="163"/>
      <c r="I804" s="66">
        <f>SUMIF(I780:I799,G804,F780:F799)</f>
        <v>0</v>
      </c>
    </row>
    <row r="805" spans="1:9" ht="18.95" customHeight="1" x14ac:dyDescent="0.2">
      <c r="A805" s="74">
        <v>3</v>
      </c>
      <c r="B805" s="103" t="str">
        <f>ข้อมูลรายการ!$B$3</f>
        <v>ค่าวัสดุ</v>
      </c>
      <c r="C805" s="159">
        <f>SUMIF(H780:H799,B805,F780:F799)</f>
        <v>0</v>
      </c>
      <c r="D805" s="160"/>
      <c r="E805" s="161"/>
      <c r="F805" s="93" t="str">
        <f t="shared" si="37"/>
        <v xml:space="preserve"> </v>
      </c>
      <c r="G805" s="162" t="str">
        <f>ข้อมูลรายการ!$A$3</f>
        <v>เงินรายได้ (ระดมทรัพย์)</v>
      </c>
      <c r="H805" s="163"/>
      <c r="I805" s="66">
        <f>SUMIF(I780:I799,G805,F780:F799)</f>
        <v>0</v>
      </c>
    </row>
    <row r="806" spans="1:9" ht="18.95" customHeight="1" x14ac:dyDescent="0.2">
      <c r="A806" s="74">
        <v>4</v>
      </c>
      <c r="B806" s="103" t="str">
        <f>ข้อมูลรายการ!$B$4</f>
        <v>ค่าครุภัณฑ์</v>
      </c>
      <c r="C806" s="159">
        <f>SUMIF(H780:H799,B806,F780:F799)</f>
        <v>0</v>
      </c>
      <c r="D806" s="160"/>
      <c r="E806" s="161"/>
      <c r="F806" s="93" t="str">
        <f t="shared" si="37"/>
        <v xml:space="preserve"> </v>
      </c>
      <c r="G806" s="162" t="str">
        <f>ข้อมูลรายการ!$A$4</f>
        <v>เงินรายได้ (ทั่วไป)</v>
      </c>
      <c r="H806" s="163"/>
      <c r="I806" s="66">
        <f>SUMIF(I780:I799,G806,F780:F799)</f>
        <v>0</v>
      </c>
    </row>
    <row r="807" spans="1:9" ht="18.95" customHeight="1" x14ac:dyDescent="0.2">
      <c r="A807" s="74">
        <v>5</v>
      </c>
      <c r="B807" s="103" t="str">
        <f>ข้อมูลรายการ!$B$5</f>
        <v>ค่าที่ดินและสิ่งก่อสร้าง</v>
      </c>
      <c r="C807" s="159">
        <f>SUMIF(H780:H799,B807,F780:F799)</f>
        <v>0</v>
      </c>
      <c r="D807" s="160"/>
      <c r="E807" s="161"/>
      <c r="F807" s="93" t="str">
        <f t="shared" si="37"/>
        <v xml:space="preserve"> </v>
      </c>
      <c r="G807" s="162" t="str">
        <f>ข้อมูลรายการ!$A$5</f>
        <v>เงินอื่น ๆ (เงินสวัสดิการ)</v>
      </c>
      <c r="H807" s="163"/>
      <c r="I807" s="66">
        <f>SUMIF(I780:I799,G807,F780:F799)</f>
        <v>0</v>
      </c>
    </row>
    <row r="808" spans="1:9" ht="18.95" customHeight="1" x14ac:dyDescent="0.2">
      <c r="A808" s="74">
        <v>6</v>
      </c>
      <c r="B808" s="104" t="str">
        <f>ข้อมูลรายการ!$B$6</f>
        <v>ค่าใช้จ่ายอื่น ๆ</v>
      </c>
      <c r="C808" s="159">
        <f>SUMIF(H780:H799,B808,F780:F799)</f>
        <v>0</v>
      </c>
      <c r="D808" s="160"/>
      <c r="E808" s="161"/>
      <c r="F808" s="93" t="str">
        <f t="shared" si="37"/>
        <v xml:space="preserve"> </v>
      </c>
      <c r="G808" s="162" t="str">
        <f>ข้อมูลรายการ!$A$6</f>
        <v>เงินอื่น ๆ (เงินสมาคมฯ)</v>
      </c>
      <c r="H808" s="163"/>
      <c r="I808" s="66">
        <f>SUMIF(I780:I799,G808,F780:F799)</f>
        <v>0</v>
      </c>
    </row>
    <row r="809" spans="1:9" ht="18.95" customHeight="1" x14ac:dyDescent="0.2">
      <c r="A809" s="74"/>
      <c r="B809" s="104"/>
      <c r="C809" s="159"/>
      <c r="D809" s="160"/>
      <c r="E809" s="161"/>
      <c r="F809" s="93" t="str">
        <f t="shared" si="37"/>
        <v xml:space="preserve"> </v>
      </c>
      <c r="G809" s="162" t="str">
        <f>ข้อมูลรายการ!$A$7</f>
        <v>เงินอื่น ๆ (เงินระดมเฉพาะกิจกรรม)</v>
      </c>
      <c r="H809" s="163"/>
      <c r="I809" s="66">
        <f>SUMIF(I780:I799,G809,F780:F799)</f>
        <v>0</v>
      </c>
    </row>
    <row r="810" spans="1:9" ht="18.95" customHeight="1" x14ac:dyDescent="0.2">
      <c r="A810" s="74"/>
      <c r="B810" s="104"/>
      <c r="C810" s="159"/>
      <c r="D810" s="160"/>
      <c r="E810" s="161"/>
      <c r="F810" s="93" t="str">
        <f t="shared" si="37"/>
        <v xml:space="preserve"> </v>
      </c>
      <c r="G810" s="162" t="str">
        <f>ข้อมูลรายการ!$A$8</f>
        <v>เงินอื่น ๆ (เงินบริจาคอื่น ๆ)</v>
      </c>
      <c r="H810" s="163"/>
      <c r="I810" s="66">
        <f>SUMIF(I780:I799,G810,F780:F799)</f>
        <v>0</v>
      </c>
    </row>
    <row r="811" spans="1:9" ht="18.95" customHeight="1" x14ac:dyDescent="0.2">
      <c r="A811" s="74"/>
      <c r="B811" s="104"/>
      <c r="C811" s="159"/>
      <c r="D811" s="160"/>
      <c r="E811" s="161"/>
      <c r="F811" s="94"/>
      <c r="G811" s="162"/>
      <c r="H811" s="163"/>
      <c r="I811" s="75"/>
    </row>
    <row r="812" spans="1:9" ht="18.95" customHeight="1" x14ac:dyDescent="0.2">
      <c r="A812" s="76"/>
      <c r="B812" s="105"/>
      <c r="C812" s="164"/>
      <c r="D812" s="165"/>
      <c r="E812" s="166"/>
      <c r="F812" s="77"/>
      <c r="G812" s="167"/>
      <c r="H812" s="168"/>
      <c r="I812" s="78"/>
    </row>
    <row r="813" spans="1:9" ht="18.95" customHeight="1" x14ac:dyDescent="0.2">
      <c r="A813" s="147" t="s">
        <v>22</v>
      </c>
      <c r="B813" s="149"/>
      <c r="C813" s="151">
        <f>SUM(C803:E812)</f>
        <v>0</v>
      </c>
      <c r="D813" s="152"/>
      <c r="E813" s="153"/>
      <c r="F813" s="147" t="s">
        <v>23</v>
      </c>
      <c r="G813" s="148"/>
      <c r="H813" s="149"/>
      <c r="I813" s="67">
        <f>SUM(I803:I812)</f>
        <v>0</v>
      </c>
    </row>
    <row r="814" spans="1:9" ht="18.95" customHeight="1" x14ac:dyDescent="0.2">
      <c r="A814" s="63"/>
      <c r="B814" s="106"/>
      <c r="C814" s="79"/>
      <c r="D814" s="79"/>
      <c r="E814" s="80"/>
      <c r="F814" s="80"/>
      <c r="G814" s="88"/>
      <c r="H814" s="63"/>
      <c r="I814" s="68"/>
    </row>
    <row r="815" spans="1:9" ht="18.95" customHeight="1" x14ac:dyDescent="0.2">
      <c r="A815" s="53"/>
      <c r="B815" s="107"/>
      <c r="C815" s="53"/>
      <c r="D815" s="81"/>
      <c r="G815" s="89"/>
      <c r="H815" s="176" t="s">
        <v>53</v>
      </c>
      <c r="I815" s="176"/>
    </row>
    <row r="816" spans="1:9" ht="18.95" customHeight="1" x14ac:dyDescent="0.2">
      <c r="A816" s="53"/>
      <c r="B816" s="107"/>
      <c r="C816" s="53"/>
      <c r="D816" s="81"/>
      <c r="G816" s="89"/>
      <c r="H816" s="175" t="s">
        <v>56</v>
      </c>
      <c r="I816" s="175"/>
    </row>
    <row r="817" spans="1:9" ht="18.95" customHeight="1" x14ac:dyDescent="0.2">
      <c r="A817" s="54"/>
      <c r="B817" s="108"/>
      <c r="C817" s="54"/>
      <c r="D817" s="83"/>
      <c r="G817" s="90"/>
      <c r="H817" s="84"/>
      <c r="I817" s="84"/>
    </row>
    <row r="818" spans="1:9" ht="18.95" customHeight="1" x14ac:dyDescent="0.2">
      <c r="A818" s="150" t="str">
        <f>A775</f>
        <v>โรงเรียนเทพลีลา</v>
      </c>
      <c r="B818" s="150"/>
      <c r="C818" s="150"/>
      <c r="D818" s="150"/>
      <c r="E818" s="150"/>
      <c r="F818" s="150"/>
      <c r="G818" s="150"/>
      <c r="H818" s="150"/>
      <c r="I818" s="150"/>
    </row>
    <row r="819" spans="1:9" ht="18.95" customHeight="1" x14ac:dyDescent="0.2">
      <c r="A819" s="150" t="str">
        <f>A776</f>
        <v>แบบของบประมาณเพื่อดำเนินการ  ปีงบประมาณ 2562</v>
      </c>
      <c r="B819" s="150"/>
      <c r="C819" s="150"/>
      <c r="D819" s="150"/>
      <c r="E819" s="150"/>
      <c r="F819" s="150"/>
      <c r="G819" s="150"/>
      <c r="H819" s="150"/>
      <c r="I819" s="150"/>
    </row>
    <row r="820" spans="1:9" ht="18.95" customHeight="1" x14ac:dyDescent="0.2">
      <c r="A820" s="177" t="s">
        <v>57</v>
      </c>
      <c r="B820" s="177"/>
      <c r="C820" s="177"/>
      <c r="D820" s="177"/>
      <c r="E820" s="177"/>
      <c r="F820" s="177"/>
      <c r="G820" s="177"/>
      <c r="H820" s="177"/>
      <c r="I820" s="177"/>
    </row>
    <row r="821" spans="1:9" ht="18.95" customHeight="1" x14ac:dyDescent="0.2">
      <c r="A821" s="178" t="s">
        <v>8</v>
      </c>
      <c r="B821" s="180" t="s">
        <v>9</v>
      </c>
      <c r="C821" s="182" t="s">
        <v>10</v>
      </c>
      <c r="D821" s="183"/>
      <c r="E821" s="69" t="s">
        <v>11</v>
      </c>
      <c r="F821" s="138" t="s">
        <v>10</v>
      </c>
      <c r="G821" s="139"/>
      <c r="H821" s="178" t="s">
        <v>12</v>
      </c>
      <c r="I821" s="178" t="s">
        <v>46</v>
      </c>
    </row>
    <row r="822" spans="1:9" ht="18.95" customHeight="1" x14ac:dyDescent="0.2">
      <c r="A822" s="179"/>
      <c r="B822" s="181"/>
      <c r="C822" s="184" t="s">
        <v>13</v>
      </c>
      <c r="D822" s="185"/>
      <c r="E822" s="70" t="s">
        <v>13</v>
      </c>
      <c r="F822" s="140" t="s">
        <v>14</v>
      </c>
      <c r="G822" s="141"/>
      <c r="H822" s="179"/>
      <c r="I822" s="179"/>
    </row>
    <row r="823" spans="1:9" ht="18.95" customHeight="1" x14ac:dyDescent="0.2">
      <c r="A823" s="95"/>
      <c r="B823" s="98"/>
      <c r="C823" s="96"/>
      <c r="D823" s="111"/>
      <c r="E823" s="97"/>
      <c r="F823" s="136">
        <f>C823*E823</f>
        <v>0</v>
      </c>
      <c r="G823" s="137"/>
      <c r="H823" s="62"/>
      <c r="I823" s="57"/>
    </row>
    <row r="824" spans="1:9" ht="18.95" customHeight="1" x14ac:dyDescent="0.2">
      <c r="A824" s="95"/>
      <c r="B824" s="99"/>
      <c r="C824" s="96"/>
      <c r="D824" s="111"/>
      <c r="E824" s="97"/>
      <c r="F824" s="136">
        <f t="shared" ref="F824:F842" si="38">C824*E824</f>
        <v>0</v>
      </c>
      <c r="G824" s="137"/>
      <c r="H824" s="62"/>
      <c r="I824" s="57"/>
    </row>
    <row r="825" spans="1:9" ht="18.95" customHeight="1" x14ac:dyDescent="0.2">
      <c r="A825" s="71"/>
      <c r="B825" s="100"/>
      <c r="C825" s="96"/>
      <c r="D825" s="111"/>
      <c r="E825" s="97"/>
      <c r="F825" s="136">
        <f t="shared" si="38"/>
        <v>0</v>
      </c>
      <c r="G825" s="137"/>
      <c r="H825" s="62"/>
      <c r="I825" s="57"/>
    </row>
    <row r="826" spans="1:9" ht="18.95" customHeight="1" x14ac:dyDescent="0.2">
      <c r="A826" s="71"/>
      <c r="B826" s="100"/>
      <c r="C826" s="96"/>
      <c r="D826" s="111"/>
      <c r="E826" s="97"/>
      <c r="F826" s="136">
        <f t="shared" si="38"/>
        <v>0</v>
      </c>
      <c r="G826" s="137"/>
      <c r="H826" s="62"/>
      <c r="I826" s="57"/>
    </row>
    <row r="827" spans="1:9" ht="18.95" customHeight="1" x14ac:dyDescent="0.2">
      <c r="A827" s="71"/>
      <c r="B827" s="100"/>
      <c r="C827" s="96"/>
      <c r="D827" s="111"/>
      <c r="E827" s="97"/>
      <c r="F827" s="136">
        <f t="shared" si="38"/>
        <v>0</v>
      </c>
      <c r="G827" s="137"/>
      <c r="H827" s="62"/>
      <c r="I827" s="57"/>
    </row>
    <row r="828" spans="1:9" ht="18.95" customHeight="1" x14ac:dyDescent="0.2">
      <c r="A828" s="71"/>
      <c r="B828" s="100"/>
      <c r="C828" s="96"/>
      <c r="D828" s="111"/>
      <c r="E828" s="97"/>
      <c r="F828" s="136">
        <f t="shared" si="38"/>
        <v>0</v>
      </c>
      <c r="G828" s="137"/>
      <c r="H828" s="62"/>
      <c r="I828" s="57"/>
    </row>
    <row r="829" spans="1:9" ht="18.95" customHeight="1" x14ac:dyDescent="0.2">
      <c r="A829" s="71"/>
      <c r="B829" s="100"/>
      <c r="C829" s="96"/>
      <c r="D829" s="111"/>
      <c r="E829" s="97"/>
      <c r="F829" s="136">
        <f t="shared" si="38"/>
        <v>0</v>
      </c>
      <c r="G829" s="137"/>
      <c r="H829" s="62"/>
      <c r="I829" s="57"/>
    </row>
    <row r="830" spans="1:9" ht="18.95" customHeight="1" x14ac:dyDescent="0.2">
      <c r="A830" s="71"/>
      <c r="B830" s="100"/>
      <c r="C830" s="96"/>
      <c r="D830" s="111"/>
      <c r="E830" s="97"/>
      <c r="F830" s="136">
        <f t="shared" si="38"/>
        <v>0</v>
      </c>
      <c r="G830" s="137"/>
      <c r="H830" s="62"/>
      <c r="I830" s="57"/>
    </row>
    <row r="831" spans="1:9" ht="18.95" customHeight="1" x14ac:dyDescent="0.2">
      <c r="A831" s="71"/>
      <c r="B831" s="100"/>
      <c r="C831" s="96"/>
      <c r="D831" s="111"/>
      <c r="E831" s="97"/>
      <c r="F831" s="136">
        <f t="shared" si="38"/>
        <v>0</v>
      </c>
      <c r="G831" s="137"/>
      <c r="H831" s="62"/>
      <c r="I831" s="57"/>
    </row>
    <row r="832" spans="1:9" ht="18.95" customHeight="1" x14ac:dyDescent="0.2">
      <c r="A832" s="71"/>
      <c r="B832" s="100"/>
      <c r="C832" s="96"/>
      <c r="D832" s="111"/>
      <c r="E832" s="97"/>
      <c r="F832" s="136">
        <f t="shared" si="38"/>
        <v>0</v>
      </c>
      <c r="G832" s="137"/>
      <c r="H832" s="62"/>
      <c r="I832" s="57"/>
    </row>
    <row r="833" spans="1:9" ht="18.95" customHeight="1" x14ac:dyDescent="0.2">
      <c r="A833" s="71"/>
      <c r="B833" s="100"/>
      <c r="C833" s="96"/>
      <c r="D833" s="111"/>
      <c r="E833" s="97"/>
      <c r="F833" s="136">
        <f t="shared" si="38"/>
        <v>0</v>
      </c>
      <c r="G833" s="137"/>
      <c r="H833" s="62"/>
      <c r="I833" s="57"/>
    </row>
    <row r="834" spans="1:9" ht="18.95" customHeight="1" x14ac:dyDescent="0.2">
      <c r="A834" s="71"/>
      <c r="B834" s="100"/>
      <c r="C834" s="62"/>
      <c r="D834" s="72"/>
      <c r="E834" s="110"/>
      <c r="F834" s="136">
        <f t="shared" si="38"/>
        <v>0</v>
      </c>
      <c r="G834" s="137"/>
      <c r="H834" s="62"/>
      <c r="I834" s="57"/>
    </row>
    <row r="835" spans="1:9" ht="18.95" customHeight="1" x14ac:dyDescent="0.2">
      <c r="A835" s="71"/>
      <c r="B835" s="100"/>
      <c r="C835" s="62"/>
      <c r="D835" s="72"/>
      <c r="E835" s="110"/>
      <c r="F835" s="136">
        <f t="shared" si="38"/>
        <v>0</v>
      </c>
      <c r="G835" s="137"/>
      <c r="H835" s="62"/>
      <c r="I835" s="57"/>
    </row>
    <row r="836" spans="1:9" ht="18.95" customHeight="1" x14ac:dyDescent="0.2">
      <c r="A836" s="71"/>
      <c r="B836" s="100"/>
      <c r="C836" s="62"/>
      <c r="D836" s="72"/>
      <c r="E836" s="110"/>
      <c r="F836" s="136">
        <f t="shared" si="38"/>
        <v>0</v>
      </c>
      <c r="G836" s="137"/>
      <c r="H836" s="62"/>
      <c r="I836" s="57"/>
    </row>
    <row r="837" spans="1:9" ht="18.95" customHeight="1" x14ac:dyDescent="0.2">
      <c r="A837" s="71"/>
      <c r="B837" s="100"/>
      <c r="C837" s="62"/>
      <c r="D837" s="72"/>
      <c r="E837" s="110"/>
      <c r="F837" s="136">
        <f t="shared" si="38"/>
        <v>0</v>
      </c>
      <c r="G837" s="137"/>
      <c r="H837" s="62"/>
      <c r="I837" s="57"/>
    </row>
    <row r="838" spans="1:9" ht="18.95" customHeight="1" x14ac:dyDescent="0.2">
      <c r="A838" s="71"/>
      <c r="B838" s="100"/>
      <c r="C838" s="62"/>
      <c r="D838" s="72"/>
      <c r="E838" s="110"/>
      <c r="F838" s="136">
        <f t="shared" si="38"/>
        <v>0</v>
      </c>
      <c r="G838" s="137"/>
      <c r="H838" s="62"/>
      <c r="I838" s="57"/>
    </row>
    <row r="839" spans="1:9" ht="18.95" customHeight="1" x14ac:dyDescent="0.2">
      <c r="A839" s="71"/>
      <c r="B839" s="100"/>
      <c r="C839" s="62"/>
      <c r="D839" s="72"/>
      <c r="E839" s="110"/>
      <c r="F839" s="136">
        <f t="shared" si="38"/>
        <v>0</v>
      </c>
      <c r="G839" s="137"/>
      <c r="H839" s="62"/>
      <c r="I839" s="57"/>
    </row>
    <row r="840" spans="1:9" ht="18.95" customHeight="1" x14ac:dyDescent="0.2">
      <c r="A840" s="71"/>
      <c r="B840" s="100"/>
      <c r="C840" s="62"/>
      <c r="D840" s="72"/>
      <c r="E840" s="110"/>
      <c r="F840" s="136">
        <f t="shared" si="38"/>
        <v>0</v>
      </c>
      <c r="G840" s="137"/>
      <c r="H840" s="62"/>
      <c r="I840" s="57"/>
    </row>
    <row r="841" spans="1:9" ht="18.95" customHeight="1" x14ac:dyDescent="0.2">
      <c r="A841" s="71"/>
      <c r="B841" s="100"/>
      <c r="C841" s="62"/>
      <c r="D841" s="72"/>
      <c r="E841" s="110"/>
      <c r="F841" s="136">
        <f t="shared" si="38"/>
        <v>0</v>
      </c>
      <c r="G841" s="137"/>
      <c r="H841" s="62"/>
      <c r="I841" s="57"/>
    </row>
    <row r="842" spans="1:9" ht="18.95" customHeight="1" x14ac:dyDescent="0.2">
      <c r="A842" s="71"/>
      <c r="B842" s="100"/>
      <c r="C842" s="62"/>
      <c r="D842" s="72"/>
      <c r="E842" s="110"/>
      <c r="F842" s="136">
        <f t="shared" si="38"/>
        <v>0</v>
      </c>
      <c r="G842" s="137"/>
      <c r="H842" s="62"/>
      <c r="I842" s="57"/>
    </row>
    <row r="843" spans="1:9" ht="18.95" customHeight="1" x14ac:dyDescent="0.2">
      <c r="A843" s="169" t="s">
        <v>15</v>
      </c>
      <c r="B843" s="170"/>
      <c r="C843" s="170"/>
      <c r="D843" s="170"/>
      <c r="E843" s="171"/>
      <c r="F843" s="142">
        <f>SUM(F823:F842)</f>
        <v>0</v>
      </c>
      <c r="G843" s="143"/>
      <c r="H843" s="172"/>
      <c r="I843" s="173"/>
    </row>
    <row r="844" spans="1:9" ht="18.95" customHeight="1" x14ac:dyDescent="0.2">
      <c r="A844" s="174" t="s">
        <v>16</v>
      </c>
      <c r="B844" s="174"/>
      <c r="C844" s="174"/>
      <c r="D844" s="174"/>
      <c r="E844" s="174"/>
      <c r="F844" s="174"/>
      <c r="G844" s="174"/>
      <c r="H844" s="174"/>
      <c r="I844" s="174"/>
    </row>
    <row r="845" spans="1:9" ht="18.95" customHeight="1" x14ac:dyDescent="0.2">
      <c r="A845" s="64" t="s">
        <v>17</v>
      </c>
      <c r="B845" s="101" t="s">
        <v>12</v>
      </c>
      <c r="C845" s="144" t="s">
        <v>15</v>
      </c>
      <c r="D845" s="145"/>
      <c r="E845" s="146"/>
      <c r="F845" s="144" t="s">
        <v>18</v>
      </c>
      <c r="G845" s="145"/>
      <c r="H845" s="146"/>
      <c r="I845" s="64" t="s">
        <v>19</v>
      </c>
    </row>
    <row r="846" spans="1:9" ht="18.95" customHeight="1" x14ac:dyDescent="0.2">
      <c r="A846" s="73">
        <v>1</v>
      </c>
      <c r="B846" s="102" t="str">
        <f>ข้อมูลรายการ!$B$1</f>
        <v>ค่าตอบแทน</v>
      </c>
      <c r="C846" s="154">
        <f>SUMIF(H823:H842,B846,F823:F842)</f>
        <v>0</v>
      </c>
      <c r="D846" s="155"/>
      <c r="E846" s="156"/>
      <c r="F846" s="92" t="str">
        <f>IF(I846=0," ","X")</f>
        <v xml:space="preserve"> </v>
      </c>
      <c r="G846" s="157" t="str">
        <f>ข้อมูลรายการ!$A$1</f>
        <v>เงินอุดหนุน</v>
      </c>
      <c r="H846" s="158"/>
      <c r="I846" s="65">
        <f>SUMIF(I823:I842,G846,F823:F842)</f>
        <v>0</v>
      </c>
    </row>
    <row r="847" spans="1:9" ht="18.95" customHeight="1" x14ac:dyDescent="0.2">
      <c r="A847" s="74">
        <v>2</v>
      </c>
      <c r="B847" s="103" t="str">
        <f>ข้อมูลรายการ!$B$2</f>
        <v>ค่าใช้สอย</v>
      </c>
      <c r="C847" s="159">
        <f>SUMIF(H823:H842,B847,F823:F842)</f>
        <v>0</v>
      </c>
      <c r="D847" s="160"/>
      <c r="E847" s="161"/>
      <c r="F847" s="93" t="str">
        <f t="shared" ref="F847:F853" si="39">IF(I847=0," ","X")</f>
        <v xml:space="preserve"> </v>
      </c>
      <c r="G847" s="162" t="str">
        <f>ข้อมูลรายการ!$A$2</f>
        <v>เงินสนับสนุนการจัดการศึกษา</v>
      </c>
      <c r="H847" s="163"/>
      <c r="I847" s="66">
        <f>SUMIF(I823:I842,G847,F823:F842)</f>
        <v>0</v>
      </c>
    </row>
    <row r="848" spans="1:9" ht="18.95" customHeight="1" x14ac:dyDescent="0.2">
      <c r="A848" s="74">
        <v>3</v>
      </c>
      <c r="B848" s="103" t="str">
        <f>ข้อมูลรายการ!$B$3</f>
        <v>ค่าวัสดุ</v>
      </c>
      <c r="C848" s="159">
        <f>SUMIF(H823:H842,B848,F823:F842)</f>
        <v>0</v>
      </c>
      <c r="D848" s="160"/>
      <c r="E848" s="161"/>
      <c r="F848" s="93" t="str">
        <f t="shared" si="39"/>
        <v xml:space="preserve"> </v>
      </c>
      <c r="G848" s="162" t="str">
        <f>ข้อมูลรายการ!$A$3</f>
        <v>เงินรายได้ (ระดมทรัพย์)</v>
      </c>
      <c r="H848" s="163"/>
      <c r="I848" s="66">
        <f>SUMIF(I823:I842,G848,F823:F842)</f>
        <v>0</v>
      </c>
    </row>
    <row r="849" spans="1:9" ht="18.95" customHeight="1" x14ac:dyDescent="0.2">
      <c r="A849" s="74">
        <v>4</v>
      </c>
      <c r="B849" s="103" t="str">
        <f>ข้อมูลรายการ!$B$4</f>
        <v>ค่าครุภัณฑ์</v>
      </c>
      <c r="C849" s="159">
        <f>SUMIF(H823:H842,B849,F823:F842)</f>
        <v>0</v>
      </c>
      <c r="D849" s="160"/>
      <c r="E849" s="161"/>
      <c r="F849" s="93" t="str">
        <f t="shared" si="39"/>
        <v xml:space="preserve"> </v>
      </c>
      <c r="G849" s="162" t="str">
        <f>ข้อมูลรายการ!$A$4</f>
        <v>เงินรายได้ (ทั่วไป)</v>
      </c>
      <c r="H849" s="163"/>
      <c r="I849" s="66">
        <f>SUMIF(I823:I842,G849,F823:F842)</f>
        <v>0</v>
      </c>
    </row>
    <row r="850" spans="1:9" ht="18.95" customHeight="1" x14ac:dyDescent="0.2">
      <c r="A850" s="74">
        <v>5</v>
      </c>
      <c r="B850" s="103" t="str">
        <f>ข้อมูลรายการ!$B$5</f>
        <v>ค่าที่ดินและสิ่งก่อสร้าง</v>
      </c>
      <c r="C850" s="159">
        <f>SUMIF(H823:H842,B850,F823:F842)</f>
        <v>0</v>
      </c>
      <c r="D850" s="160"/>
      <c r="E850" s="161"/>
      <c r="F850" s="93" t="str">
        <f t="shared" si="39"/>
        <v xml:space="preserve"> </v>
      </c>
      <c r="G850" s="162" t="str">
        <f>ข้อมูลรายการ!$A$5</f>
        <v>เงินอื่น ๆ (เงินสวัสดิการ)</v>
      </c>
      <c r="H850" s="163"/>
      <c r="I850" s="66">
        <f>SUMIF(I823:I842,G850,F823:F842)</f>
        <v>0</v>
      </c>
    </row>
    <row r="851" spans="1:9" ht="18.95" customHeight="1" x14ac:dyDescent="0.2">
      <c r="A851" s="74">
        <v>6</v>
      </c>
      <c r="B851" s="104" t="str">
        <f>ข้อมูลรายการ!$B$6</f>
        <v>ค่าใช้จ่ายอื่น ๆ</v>
      </c>
      <c r="C851" s="159">
        <f>SUMIF(H823:H842,B851,F823:F842)</f>
        <v>0</v>
      </c>
      <c r="D851" s="160"/>
      <c r="E851" s="161"/>
      <c r="F851" s="93" t="str">
        <f t="shared" si="39"/>
        <v xml:space="preserve"> </v>
      </c>
      <c r="G851" s="162" t="str">
        <f>ข้อมูลรายการ!$A$6</f>
        <v>เงินอื่น ๆ (เงินสมาคมฯ)</v>
      </c>
      <c r="H851" s="163"/>
      <c r="I851" s="66">
        <f>SUMIF(I823:I842,G851,F823:F842)</f>
        <v>0</v>
      </c>
    </row>
    <row r="852" spans="1:9" ht="18.95" customHeight="1" x14ac:dyDescent="0.2">
      <c r="A852" s="74"/>
      <c r="B852" s="104"/>
      <c r="C852" s="159"/>
      <c r="D852" s="160"/>
      <c r="E852" s="161"/>
      <c r="F852" s="93" t="str">
        <f t="shared" si="39"/>
        <v xml:space="preserve"> </v>
      </c>
      <c r="G852" s="162" t="str">
        <f>ข้อมูลรายการ!$A$7</f>
        <v>เงินอื่น ๆ (เงินระดมเฉพาะกิจกรรม)</v>
      </c>
      <c r="H852" s="163"/>
      <c r="I852" s="66">
        <f>SUMIF(I823:I842,G852,F823:F842)</f>
        <v>0</v>
      </c>
    </row>
    <row r="853" spans="1:9" ht="18.95" customHeight="1" x14ac:dyDescent="0.2">
      <c r="A853" s="74"/>
      <c r="B853" s="104"/>
      <c r="C853" s="159"/>
      <c r="D853" s="160"/>
      <c r="E853" s="161"/>
      <c r="F853" s="93" t="str">
        <f t="shared" si="39"/>
        <v xml:space="preserve"> </v>
      </c>
      <c r="G853" s="162" t="str">
        <f>ข้อมูลรายการ!$A$8</f>
        <v>เงินอื่น ๆ (เงินบริจาคอื่น ๆ)</v>
      </c>
      <c r="H853" s="163"/>
      <c r="I853" s="66">
        <f>SUMIF(I823:I842,G853,F823:F842)</f>
        <v>0</v>
      </c>
    </row>
    <row r="854" spans="1:9" ht="18.95" customHeight="1" x14ac:dyDescent="0.2">
      <c r="A854" s="74"/>
      <c r="B854" s="104"/>
      <c r="C854" s="159"/>
      <c r="D854" s="160"/>
      <c r="E854" s="161"/>
      <c r="F854" s="94"/>
      <c r="G854" s="162"/>
      <c r="H854" s="163"/>
      <c r="I854" s="75"/>
    </row>
    <row r="855" spans="1:9" ht="18.95" customHeight="1" x14ac:dyDescent="0.2">
      <c r="A855" s="76"/>
      <c r="B855" s="105"/>
      <c r="C855" s="164"/>
      <c r="D855" s="165"/>
      <c r="E855" s="166"/>
      <c r="F855" s="77"/>
      <c r="G855" s="167"/>
      <c r="H855" s="168"/>
      <c r="I855" s="78"/>
    </row>
    <row r="856" spans="1:9" ht="18.95" customHeight="1" x14ac:dyDescent="0.2">
      <c r="A856" s="147" t="s">
        <v>22</v>
      </c>
      <c r="B856" s="149"/>
      <c r="C856" s="151">
        <f>SUM(C846:E855)</f>
        <v>0</v>
      </c>
      <c r="D856" s="152"/>
      <c r="E856" s="153"/>
      <c r="F856" s="147" t="s">
        <v>23</v>
      </c>
      <c r="G856" s="148"/>
      <c r="H856" s="149"/>
      <c r="I856" s="67">
        <f>SUM(I846:I855)</f>
        <v>0</v>
      </c>
    </row>
    <row r="857" spans="1:9" ht="18.95" customHeight="1" x14ac:dyDescent="0.2">
      <c r="A857" s="63"/>
      <c r="B857" s="106"/>
      <c r="C857" s="79"/>
      <c r="D857" s="79"/>
      <c r="E857" s="80"/>
      <c r="F857" s="80"/>
      <c r="G857" s="88"/>
      <c r="H857" s="63"/>
      <c r="I857" s="68"/>
    </row>
    <row r="858" spans="1:9" ht="18.95" customHeight="1" x14ac:dyDescent="0.2">
      <c r="A858" s="53"/>
      <c r="B858" s="107"/>
      <c r="C858" s="53"/>
      <c r="D858" s="81"/>
      <c r="G858" s="89"/>
      <c r="H858" s="176" t="s">
        <v>53</v>
      </c>
      <c r="I858" s="176"/>
    </row>
    <row r="859" spans="1:9" ht="18.95" customHeight="1" x14ac:dyDescent="0.2">
      <c r="A859" s="53"/>
      <c r="B859" s="107"/>
      <c r="C859" s="53"/>
      <c r="D859" s="81"/>
      <c r="G859" s="89"/>
      <c r="H859" s="175" t="s">
        <v>56</v>
      </c>
      <c r="I859" s="175"/>
    </row>
    <row r="860" spans="1:9" ht="18.95" customHeight="1" x14ac:dyDescent="0.2">
      <c r="A860" s="54"/>
      <c r="B860" s="108"/>
      <c r="C860" s="54"/>
      <c r="D860" s="83"/>
      <c r="G860" s="90"/>
      <c r="H860" s="84"/>
      <c r="I860" s="84"/>
    </row>
    <row r="861" spans="1:9" ht="18.95" customHeight="1" x14ac:dyDescent="0.2">
      <c r="A861" s="150" t="str">
        <f>A818</f>
        <v>โรงเรียนเทพลีลา</v>
      </c>
      <c r="B861" s="150"/>
      <c r="C861" s="150"/>
      <c r="D861" s="150"/>
      <c r="E861" s="150"/>
      <c r="F861" s="150"/>
      <c r="G861" s="150"/>
      <c r="H861" s="150"/>
      <c r="I861" s="150"/>
    </row>
    <row r="862" spans="1:9" ht="18.95" customHeight="1" x14ac:dyDescent="0.2">
      <c r="A862" s="150" t="str">
        <f>A819</f>
        <v>แบบของบประมาณเพื่อดำเนินการ  ปีงบประมาณ 2562</v>
      </c>
      <c r="B862" s="150"/>
      <c r="C862" s="150"/>
      <c r="D862" s="150"/>
      <c r="E862" s="150"/>
      <c r="F862" s="150"/>
      <c r="G862" s="150"/>
      <c r="H862" s="150"/>
      <c r="I862" s="150"/>
    </row>
    <row r="863" spans="1:9" ht="18.95" customHeight="1" x14ac:dyDescent="0.2">
      <c r="A863" s="177" t="s">
        <v>57</v>
      </c>
      <c r="B863" s="177"/>
      <c r="C863" s="177"/>
      <c r="D863" s="177"/>
      <c r="E863" s="177"/>
      <c r="F863" s="177"/>
      <c r="G863" s="177"/>
      <c r="H863" s="177"/>
      <c r="I863" s="177"/>
    </row>
    <row r="864" spans="1:9" ht="18.95" customHeight="1" x14ac:dyDescent="0.2">
      <c r="A864" s="178" t="s">
        <v>8</v>
      </c>
      <c r="B864" s="180" t="s">
        <v>9</v>
      </c>
      <c r="C864" s="182" t="s">
        <v>10</v>
      </c>
      <c r="D864" s="183"/>
      <c r="E864" s="69" t="s">
        <v>11</v>
      </c>
      <c r="F864" s="138" t="s">
        <v>10</v>
      </c>
      <c r="G864" s="139"/>
      <c r="H864" s="178" t="s">
        <v>12</v>
      </c>
      <c r="I864" s="178" t="s">
        <v>46</v>
      </c>
    </row>
    <row r="865" spans="1:9" ht="18.95" customHeight="1" x14ac:dyDescent="0.2">
      <c r="A865" s="179"/>
      <c r="B865" s="181"/>
      <c r="C865" s="184" t="s">
        <v>13</v>
      </c>
      <c r="D865" s="185"/>
      <c r="E865" s="70" t="s">
        <v>13</v>
      </c>
      <c r="F865" s="140" t="s">
        <v>14</v>
      </c>
      <c r="G865" s="141"/>
      <c r="H865" s="179"/>
      <c r="I865" s="179"/>
    </row>
    <row r="866" spans="1:9" ht="18.95" customHeight="1" x14ac:dyDescent="0.2">
      <c r="A866" s="95"/>
      <c r="B866" s="98"/>
      <c r="C866" s="96"/>
      <c r="D866" s="111"/>
      <c r="E866" s="97"/>
      <c r="F866" s="136">
        <f>C866*E866</f>
        <v>0</v>
      </c>
      <c r="G866" s="137"/>
      <c r="H866" s="62"/>
      <c r="I866" s="57"/>
    </row>
    <row r="867" spans="1:9" ht="18.95" customHeight="1" x14ac:dyDescent="0.2">
      <c r="A867" s="95"/>
      <c r="B867" s="99"/>
      <c r="C867" s="96"/>
      <c r="D867" s="111"/>
      <c r="E867" s="97"/>
      <c r="F867" s="136">
        <f t="shared" ref="F867:F885" si="40">C867*E867</f>
        <v>0</v>
      </c>
      <c r="G867" s="137"/>
      <c r="H867" s="62"/>
      <c r="I867" s="57"/>
    </row>
    <row r="868" spans="1:9" ht="18.95" customHeight="1" x14ac:dyDescent="0.2">
      <c r="A868" s="71"/>
      <c r="B868" s="100"/>
      <c r="C868" s="96"/>
      <c r="D868" s="111"/>
      <c r="E868" s="97"/>
      <c r="F868" s="136">
        <f t="shared" si="40"/>
        <v>0</v>
      </c>
      <c r="G868" s="137"/>
      <c r="H868" s="62"/>
      <c r="I868" s="57"/>
    </row>
    <row r="869" spans="1:9" ht="18.95" customHeight="1" x14ac:dyDescent="0.2">
      <c r="A869" s="71"/>
      <c r="B869" s="100"/>
      <c r="C869" s="96"/>
      <c r="D869" s="111"/>
      <c r="E869" s="97"/>
      <c r="F869" s="136">
        <f t="shared" si="40"/>
        <v>0</v>
      </c>
      <c r="G869" s="137"/>
      <c r="H869" s="62"/>
      <c r="I869" s="57"/>
    </row>
    <row r="870" spans="1:9" ht="18.95" customHeight="1" x14ac:dyDescent="0.2">
      <c r="A870" s="71"/>
      <c r="B870" s="100"/>
      <c r="C870" s="96"/>
      <c r="D870" s="111"/>
      <c r="E870" s="97"/>
      <c r="F870" s="136">
        <f t="shared" si="40"/>
        <v>0</v>
      </c>
      <c r="G870" s="137"/>
      <c r="H870" s="62"/>
      <c r="I870" s="57"/>
    </row>
    <row r="871" spans="1:9" ht="18.95" customHeight="1" x14ac:dyDescent="0.2">
      <c r="A871" s="71"/>
      <c r="B871" s="100"/>
      <c r="C871" s="96"/>
      <c r="D871" s="111"/>
      <c r="E871" s="97"/>
      <c r="F871" s="136">
        <f t="shared" si="40"/>
        <v>0</v>
      </c>
      <c r="G871" s="137"/>
      <c r="H871" s="62"/>
      <c r="I871" s="57"/>
    </row>
    <row r="872" spans="1:9" ht="18.95" customHeight="1" x14ac:dyDescent="0.2">
      <c r="A872" s="71"/>
      <c r="B872" s="100"/>
      <c r="C872" s="96"/>
      <c r="D872" s="111"/>
      <c r="E872" s="97"/>
      <c r="F872" s="136">
        <f t="shared" si="40"/>
        <v>0</v>
      </c>
      <c r="G872" s="137"/>
      <c r="H872" s="62"/>
      <c r="I872" s="57"/>
    </row>
    <row r="873" spans="1:9" ht="18.95" customHeight="1" x14ac:dyDescent="0.2">
      <c r="A873" s="71"/>
      <c r="B873" s="100"/>
      <c r="C873" s="96"/>
      <c r="D873" s="111"/>
      <c r="E873" s="97"/>
      <c r="F873" s="136">
        <f t="shared" si="40"/>
        <v>0</v>
      </c>
      <c r="G873" s="137"/>
      <c r="H873" s="62"/>
      <c r="I873" s="57"/>
    </row>
    <row r="874" spans="1:9" ht="18.95" customHeight="1" x14ac:dyDescent="0.2">
      <c r="A874" s="71"/>
      <c r="B874" s="100"/>
      <c r="C874" s="96"/>
      <c r="D874" s="111"/>
      <c r="E874" s="97"/>
      <c r="F874" s="136">
        <f t="shared" si="40"/>
        <v>0</v>
      </c>
      <c r="G874" s="137"/>
      <c r="H874" s="62"/>
      <c r="I874" s="57"/>
    </row>
    <row r="875" spans="1:9" ht="18.95" customHeight="1" x14ac:dyDescent="0.2">
      <c r="A875" s="71"/>
      <c r="B875" s="100"/>
      <c r="C875" s="96"/>
      <c r="D875" s="111"/>
      <c r="E875" s="97"/>
      <c r="F875" s="136">
        <f t="shared" si="40"/>
        <v>0</v>
      </c>
      <c r="G875" s="137"/>
      <c r="H875" s="62"/>
      <c r="I875" s="57"/>
    </row>
    <row r="876" spans="1:9" ht="18.95" customHeight="1" x14ac:dyDescent="0.2">
      <c r="A876" s="71"/>
      <c r="B876" s="100"/>
      <c r="C876" s="96"/>
      <c r="D876" s="111"/>
      <c r="E876" s="97"/>
      <c r="F876" s="136">
        <f t="shared" si="40"/>
        <v>0</v>
      </c>
      <c r="G876" s="137"/>
      <c r="H876" s="62"/>
      <c r="I876" s="57"/>
    </row>
    <row r="877" spans="1:9" ht="18.95" customHeight="1" x14ac:dyDescent="0.2">
      <c r="A877" s="71"/>
      <c r="B877" s="100"/>
      <c r="C877" s="62"/>
      <c r="D877" s="72"/>
      <c r="E877" s="110"/>
      <c r="F877" s="136">
        <f t="shared" si="40"/>
        <v>0</v>
      </c>
      <c r="G877" s="137"/>
      <c r="H877" s="62"/>
      <c r="I877" s="57"/>
    </row>
    <row r="878" spans="1:9" ht="18.95" customHeight="1" x14ac:dyDescent="0.2">
      <c r="A878" s="71"/>
      <c r="B878" s="100"/>
      <c r="C878" s="62"/>
      <c r="D878" s="72"/>
      <c r="E878" s="110"/>
      <c r="F878" s="136">
        <f t="shared" si="40"/>
        <v>0</v>
      </c>
      <c r="G878" s="137"/>
      <c r="H878" s="62"/>
      <c r="I878" s="57"/>
    </row>
    <row r="879" spans="1:9" ht="18.95" customHeight="1" x14ac:dyDescent="0.2">
      <c r="A879" s="71"/>
      <c r="B879" s="100"/>
      <c r="C879" s="62"/>
      <c r="D879" s="72"/>
      <c r="E879" s="110"/>
      <c r="F879" s="136">
        <f t="shared" si="40"/>
        <v>0</v>
      </c>
      <c r="G879" s="137"/>
      <c r="H879" s="62"/>
      <c r="I879" s="57"/>
    </row>
    <row r="880" spans="1:9" ht="18.95" customHeight="1" x14ac:dyDescent="0.2">
      <c r="A880" s="71"/>
      <c r="B880" s="100"/>
      <c r="C880" s="62"/>
      <c r="D880" s="72"/>
      <c r="E880" s="110"/>
      <c r="F880" s="136">
        <f t="shared" si="40"/>
        <v>0</v>
      </c>
      <c r="G880" s="137"/>
      <c r="H880" s="62"/>
      <c r="I880" s="57"/>
    </row>
    <row r="881" spans="1:9" ht="18.95" customHeight="1" x14ac:dyDescent="0.2">
      <c r="A881" s="71"/>
      <c r="B881" s="100"/>
      <c r="C881" s="62"/>
      <c r="D881" s="72"/>
      <c r="E881" s="110"/>
      <c r="F881" s="136">
        <f t="shared" si="40"/>
        <v>0</v>
      </c>
      <c r="G881" s="137"/>
      <c r="H881" s="62"/>
      <c r="I881" s="57"/>
    </row>
    <row r="882" spans="1:9" ht="18.95" customHeight="1" x14ac:dyDescent="0.2">
      <c r="A882" s="71"/>
      <c r="B882" s="100"/>
      <c r="C882" s="62"/>
      <c r="D882" s="72"/>
      <c r="E882" s="110"/>
      <c r="F882" s="136">
        <f t="shared" si="40"/>
        <v>0</v>
      </c>
      <c r="G882" s="137"/>
      <c r="H882" s="62"/>
      <c r="I882" s="57"/>
    </row>
    <row r="883" spans="1:9" ht="18.95" customHeight="1" x14ac:dyDescent="0.2">
      <c r="A883" s="71"/>
      <c r="B883" s="100"/>
      <c r="C883" s="62"/>
      <c r="D883" s="72"/>
      <c r="E883" s="110"/>
      <c r="F883" s="136">
        <f t="shared" si="40"/>
        <v>0</v>
      </c>
      <c r="G883" s="137"/>
      <c r="H883" s="62"/>
      <c r="I883" s="57"/>
    </row>
    <row r="884" spans="1:9" ht="18.95" customHeight="1" x14ac:dyDescent="0.2">
      <c r="A884" s="71"/>
      <c r="B884" s="100"/>
      <c r="C884" s="62"/>
      <c r="D884" s="72"/>
      <c r="E884" s="110"/>
      <c r="F884" s="136">
        <f t="shared" si="40"/>
        <v>0</v>
      </c>
      <c r="G884" s="137"/>
      <c r="H884" s="62"/>
      <c r="I884" s="57"/>
    </row>
    <row r="885" spans="1:9" ht="18.95" customHeight="1" x14ac:dyDescent="0.2">
      <c r="A885" s="71"/>
      <c r="B885" s="100"/>
      <c r="C885" s="62"/>
      <c r="D885" s="72"/>
      <c r="E885" s="110"/>
      <c r="F885" s="136">
        <f t="shared" si="40"/>
        <v>0</v>
      </c>
      <c r="G885" s="137"/>
      <c r="H885" s="62"/>
      <c r="I885" s="57"/>
    </row>
    <row r="886" spans="1:9" ht="18.95" customHeight="1" x14ac:dyDescent="0.2">
      <c r="A886" s="169" t="s">
        <v>15</v>
      </c>
      <c r="B886" s="170"/>
      <c r="C886" s="170"/>
      <c r="D886" s="170"/>
      <c r="E886" s="171"/>
      <c r="F886" s="142">
        <f>SUM(F866:F885)</f>
        <v>0</v>
      </c>
      <c r="G886" s="143"/>
      <c r="H886" s="172"/>
      <c r="I886" s="173"/>
    </row>
    <row r="887" spans="1:9" ht="18.95" customHeight="1" x14ac:dyDescent="0.2">
      <c r="A887" s="174" t="s">
        <v>16</v>
      </c>
      <c r="B887" s="174"/>
      <c r="C887" s="174"/>
      <c r="D887" s="174"/>
      <c r="E887" s="174"/>
      <c r="F887" s="174"/>
      <c r="G887" s="174"/>
      <c r="H887" s="174"/>
      <c r="I887" s="174"/>
    </row>
    <row r="888" spans="1:9" ht="18.95" customHeight="1" x14ac:dyDescent="0.2">
      <c r="A888" s="64" t="s">
        <v>17</v>
      </c>
      <c r="B888" s="101" t="s">
        <v>12</v>
      </c>
      <c r="C888" s="144" t="s">
        <v>15</v>
      </c>
      <c r="D888" s="145"/>
      <c r="E888" s="146"/>
      <c r="F888" s="144" t="s">
        <v>18</v>
      </c>
      <c r="G888" s="145"/>
      <c r="H888" s="146"/>
      <c r="I888" s="64" t="s">
        <v>19</v>
      </c>
    </row>
    <row r="889" spans="1:9" ht="18.95" customHeight="1" x14ac:dyDescent="0.2">
      <c r="A889" s="73">
        <v>1</v>
      </c>
      <c r="B889" s="102" t="str">
        <f>ข้อมูลรายการ!$B$1</f>
        <v>ค่าตอบแทน</v>
      </c>
      <c r="C889" s="154">
        <f>SUMIF(H866:H885,B889,F866:F885)</f>
        <v>0</v>
      </c>
      <c r="D889" s="155"/>
      <c r="E889" s="156"/>
      <c r="F889" s="92" t="str">
        <f>IF(I889=0," ","X")</f>
        <v xml:space="preserve"> </v>
      </c>
      <c r="G889" s="157" t="str">
        <f>ข้อมูลรายการ!$A$1</f>
        <v>เงินอุดหนุน</v>
      </c>
      <c r="H889" s="158"/>
      <c r="I889" s="65">
        <f>SUMIF(I866:I885,G889,F866:F885)</f>
        <v>0</v>
      </c>
    </row>
    <row r="890" spans="1:9" ht="18.95" customHeight="1" x14ac:dyDescent="0.2">
      <c r="A890" s="74">
        <v>2</v>
      </c>
      <c r="B890" s="103" t="str">
        <f>ข้อมูลรายการ!$B$2</f>
        <v>ค่าใช้สอย</v>
      </c>
      <c r="C890" s="159">
        <f>SUMIF(H866:H885,B890,F866:F885)</f>
        <v>0</v>
      </c>
      <c r="D890" s="160"/>
      <c r="E890" s="161"/>
      <c r="F890" s="93" t="str">
        <f t="shared" ref="F890:F896" si="41">IF(I890=0," ","X")</f>
        <v xml:space="preserve"> </v>
      </c>
      <c r="G890" s="162" t="str">
        <f>ข้อมูลรายการ!$A$2</f>
        <v>เงินสนับสนุนการจัดการศึกษา</v>
      </c>
      <c r="H890" s="163"/>
      <c r="I890" s="66">
        <f>SUMIF(I866:I885,G890,F866:F885)</f>
        <v>0</v>
      </c>
    </row>
    <row r="891" spans="1:9" ht="18.95" customHeight="1" x14ac:dyDescent="0.2">
      <c r="A891" s="74">
        <v>3</v>
      </c>
      <c r="B891" s="103" t="str">
        <f>ข้อมูลรายการ!$B$3</f>
        <v>ค่าวัสดุ</v>
      </c>
      <c r="C891" s="159">
        <f>SUMIF(H866:H885,B891,F866:F885)</f>
        <v>0</v>
      </c>
      <c r="D891" s="160"/>
      <c r="E891" s="161"/>
      <c r="F891" s="93" t="str">
        <f t="shared" si="41"/>
        <v xml:space="preserve"> </v>
      </c>
      <c r="G891" s="162" t="str">
        <f>ข้อมูลรายการ!$A$3</f>
        <v>เงินรายได้ (ระดมทรัพย์)</v>
      </c>
      <c r="H891" s="163"/>
      <c r="I891" s="66">
        <f>SUMIF(I866:I885,G891,F866:F885)</f>
        <v>0</v>
      </c>
    </row>
    <row r="892" spans="1:9" ht="18.95" customHeight="1" x14ac:dyDescent="0.2">
      <c r="A892" s="74">
        <v>4</v>
      </c>
      <c r="B892" s="103" t="str">
        <f>ข้อมูลรายการ!$B$4</f>
        <v>ค่าครุภัณฑ์</v>
      </c>
      <c r="C892" s="159">
        <f>SUMIF(H866:H885,B892,F866:F885)</f>
        <v>0</v>
      </c>
      <c r="D892" s="160"/>
      <c r="E892" s="161"/>
      <c r="F892" s="93" t="str">
        <f t="shared" si="41"/>
        <v xml:space="preserve"> </v>
      </c>
      <c r="G892" s="162" t="str">
        <f>ข้อมูลรายการ!$A$4</f>
        <v>เงินรายได้ (ทั่วไป)</v>
      </c>
      <c r="H892" s="163"/>
      <c r="I892" s="66">
        <f>SUMIF(I866:I885,G892,F866:F885)</f>
        <v>0</v>
      </c>
    </row>
    <row r="893" spans="1:9" ht="18.95" customHeight="1" x14ac:dyDescent="0.2">
      <c r="A893" s="74">
        <v>5</v>
      </c>
      <c r="B893" s="103" t="str">
        <f>ข้อมูลรายการ!$B$5</f>
        <v>ค่าที่ดินและสิ่งก่อสร้าง</v>
      </c>
      <c r="C893" s="159">
        <f>SUMIF(H866:H885,B893,F866:F885)</f>
        <v>0</v>
      </c>
      <c r="D893" s="160"/>
      <c r="E893" s="161"/>
      <c r="F893" s="93" t="str">
        <f t="shared" si="41"/>
        <v xml:space="preserve"> </v>
      </c>
      <c r="G893" s="162" t="str">
        <f>ข้อมูลรายการ!$A$5</f>
        <v>เงินอื่น ๆ (เงินสวัสดิการ)</v>
      </c>
      <c r="H893" s="163"/>
      <c r="I893" s="66">
        <f>SUMIF(I866:I885,G893,F866:F885)</f>
        <v>0</v>
      </c>
    </row>
    <row r="894" spans="1:9" ht="18.95" customHeight="1" x14ac:dyDescent="0.2">
      <c r="A894" s="74">
        <v>6</v>
      </c>
      <c r="B894" s="104" t="str">
        <f>ข้อมูลรายการ!$B$6</f>
        <v>ค่าใช้จ่ายอื่น ๆ</v>
      </c>
      <c r="C894" s="159">
        <f>SUMIF(H866:H885,B894,F866:F885)</f>
        <v>0</v>
      </c>
      <c r="D894" s="160"/>
      <c r="E894" s="161"/>
      <c r="F894" s="93" t="str">
        <f t="shared" si="41"/>
        <v xml:space="preserve"> </v>
      </c>
      <c r="G894" s="162" t="str">
        <f>ข้อมูลรายการ!$A$6</f>
        <v>เงินอื่น ๆ (เงินสมาคมฯ)</v>
      </c>
      <c r="H894" s="163"/>
      <c r="I894" s="66">
        <f>SUMIF(I866:I885,G894,F866:F885)</f>
        <v>0</v>
      </c>
    </row>
    <row r="895" spans="1:9" ht="18.95" customHeight="1" x14ac:dyDescent="0.2">
      <c r="A895" s="74"/>
      <c r="B895" s="104"/>
      <c r="C895" s="159"/>
      <c r="D895" s="160"/>
      <c r="E895" s="161"/>
      <c r="F895" s="93" t="str">
        <f t="shared" si="41"/>
        <v xml:space="preserve"> </v>
      </c>
      <c r="G895" s="162" t="str">
        <f>ข้อมูลรายการ!$A$7</f>
        <v>เงินอื่น ๆ (เงินระดมเฉพาะกิจกรรม)</v>
      </c>
      <c r="H895" s="163"/>
      <c r="I895" s="66">
        <f>SUMIF(I866:I885,G895,F866:F885)</f>
        <v>0</v>
      </c>
    </row>
    <row r="896" spans="1:9" ht="18.95" customHeight="1" x14ac:dyDescent="0.2">
      <c r="A896" s="74"/>
      <c r="B896" s="104"/>
      <c r="C896" s="159"/>
      <c r="D896" s="160"/>
      <c r="E896" s="161"/>
      <c r="F896" s="93" t="str">
        <f t="shared" si="41"/>
        <v xml:space="preserve"> </v>
      </c>
      <c r="G896" s="162" t="str">
        <f>ข้อมูลรายการ!$A$8</f>
        <v>เงินอื่น ๆ (เงินบริจาคอื่น ๆ)</v>
      </c>
      <c r="H896" s="163"/>
      <c r="I896" s="66">
        <f>SUMIF(I866:I885,G896,F866:F885)</f>
        <v>0</v>
      </c>
    </row>
    <row r="897" spans="1:9" ht="18.95" customHeight="1" x14ac:dyDescent="0.2">
      <c r="A897" s="74"/>
      <c r="B897" s="104"/>
      <c r="C897" s="159"/>
      <c r="D897" s="160"/>
      <c r="E897" s="161"/>
      <c r="F897" s="94"/>
      <c r="G897" s="162"/>
      <c r="H897" s="163"/>
      <c r="I897" s="75"/>
    </row>
    <row r="898" spans="1:9" ht="18.95" customHeight="1" x14ac:dyDescent="0.2">
      <c r="A898" s="76"/>
      <c r="B898" s="105"/>
      <c r="C898" s="164"/>
      <c r="D898" s="165"/>
      <c r="E898" s="166"/>
      <c r="F898" s="77"/>
      <c r="G898" s="167"/>
      <c r="H898" s="168"/>
      <c r="I898" s="78"/>
    </row>
    <row r="899" spans="1:9" ht="18.95" customHeight="1" x14ac:dyDescent="0.2">
      <c r="A899" s="147" t="s">
        <v>22</v>
      </c>
      <c r="B899" s="149"/>
      <c r="C899" s="151">
        <f>SUM(C889:E898)</f>
        <v>0</v>
      </c>
      <c r="D899" s="152"/>
      <c r="E899" s="153"/>
      <c r="F899" s="147" t="s">
        <v>23</v>
      </c>
      <c r="G899" s="148"/>
      <c r="H899" s="149"/>
      <c r="I899" s="67">
        <f>SUM(I889:I898)</f>
        <v>0</v>
      </c>
    </row>
    <row r="900" spans="1:9" ht="18.95" customHeight="1" x14ac:dyDescent="0.2">
      <c r="A900" s="63"/>
      <c r="B900" s="106"/>
      <c r="C900" s="79"/>
      <c r="D900" s="79"/>
      <c r="E900" s="80"/>
      <c r="F900" s="80"/>
      <c r="G900" s="88"/>
      <c r="H900" s="63"/>
      <c r="I900" s="68"/>
    </row>
    <row r="901" spans="1:9" ht="18.95" customHeight="1" x14ac:dyDescent="0.2">
      <c r="A901" s="53"/>
      <c r="B901" s="107"/>
      <c r="C901" s="53"/>
      <c r="D901" s="81"/>
      <c r="G901" s="89"/>
      <c r="H901" s="176" t="s">
        <v>53</v>
      </c>
      <c r="I901" s="176"/>
    </row>
    <row r="902" spans="1:9" ht="18.95" customHeight="1" x14ac:dyDescent="0.2">
      <c r="A902" s="53"/>
      <c r="B902" s="107"/>
      <c r="C902" s="53"/>
      <c r="D902" s="81"/>
      <c r="G902" s="89"/>
      <c r="H902" s="175" t="s">
        <v>56</v>
      </c>
      <c r="I902" s="175"/>
    </row>
    <row r="903" spans="1:9" ht="18.95" customHeight="1" x14ac:dyDescent="0.2">
      <c r="A903" s="54"/>
      <c r="B903" s="108"/>
      <c r="C903" s="54"/>
      <c r="D903" s="83"/>
      <c r="G903" s="90"/>
      <c r="H903" s="84"/>
      <c r="I903" s="84"/>
    </row>
    <row r="904" spans="1:9" ht="18.95" customHeight="1" x14ac:dyDescent="0.2">
      <c r="A904" s="150" t="str">
        <f>A861</f>
        <v>โรงเรียนเทพลีลา</v>
      </c>
      <c r="B904" s="150"/>
      <c r="C904" s="150"/>
      <c r="D904" s="150"/>
      <c r="E904" s="150"/>
      <c r="F904" s="150"/>
      <c r="G904" s="150"/>
      <c r="H904" s="150"/>
      <c r="I904" s="150"/>
    </row>
    <row r="905" spans="1:9" ht="18.95" customHeight="1" x14ac:dyDescent="0.2">
      <c r="A905" s="150" t="str">
        <f>A862</f>
        <v>แบบของบประมาณเพื่อดำเนินการ  ปีงบประมาณ 2562</v>
      </c>
      <c r="B905" s="150"/>
      <c r="C905" s="150"/>
      <c r="D905" s="150"/>
      <c r="E905" s="150"/>
      <c r="F905" s="150"/>
      <c r="G905" s="150"/>
      <c r="H905" s="150"/>
      <c r="I905" s="150"/>
    </row>
    <row r="906" spans="1:9" ht="18.95" customHeight="1" x14ac:dyDescent="0.2">
      <c r="A906" s="177" t="s">
        <v>57</v>
      </c>
      <c r="B906" s="177"/>
      <c r="C906" s="177"/>
      <c r="D906" s="177"/>
      <c r="E906" s="177"/>
      <c r="F906" s="177"/>
      <c r="G906" s="177"/>
      <c r="H906" s="177"/>
      <c r="I906" s="177"/>
    </row>
    <row r="907" spans="1:9" ht="18.95" customHeight="1" x14ac:dyDescent="0.2">
      <c r="A907" s="178" t="s">
        <v>8</v>
      </c>
      <c r="B907" s="180" t="s">
        <v>9</v>
      </c>
      <c r="C907" s="182" t="s">
        <v>10</v>
      </c>
      <c r="D907" s="183"/>
      <c r="E907" s="69" t="s">
        <v>11</v>
      </c>
      <c r="F907" s="138" t="s">
        <v>10</v>
      </c>
      <c r="G907" s="139"/>
      <c r="H907" s="178" t="s">
        <v>12</v>
      </c>
      <c r="I907" s="178" t="s">
        <v>46</v>
      </c>
    </row>
    <row r="908" spans="1:9" ht="18.95" customHeight="1" x14ac:dyDescent="0.2">
      <c r="A908" s="179"/>
      <c r="B908" s="181"/>
      <c r="C908" s="184" t="s">
        <v>13</v>
      </c>
      <c r="D908" s="185"/>
      <c r="E908" s="70" t="s">
        <v>13</v>
      </c>
      <c r="F908" s="140" t="s">
        <v>14</v>
      </c>
      <c r="G908" s="141"/>
      <c r="H908" s="179"/>
      <c r="I908" s="179"/>
    </row>
    <row r="909" spans="1:9" ht="18.95" customHeight="1" x14ac:dyDescent="0.2">
      <c r="A909" s="95"/>
      <c r="B909" s="98"/>
      <c r="C909" s="96"/>
      <c r="D909" s="111"/>
      <c r="E909" s="97"/>
      <c r="F909" s="136">
        <f>C909*E909</f>
        <v>0</v>
      </c>
      <c r="G909" s="137"/>
      <c r="H909" s="62"/>
      <c r="I909" s="57"/>
    </row>
    <row r="910" spans="1:9" ht="18.95" customHeight="1" x14ac:dyDescent="0.2">
      <c r="A910" s="95"/>
      <c r="B910" s="99"/>
      <c r="C910" s="96"/>
      <c r="D910" s="111"/>
      <c r="E910" s="97"/>
      <c r="F910" s="136">
        <f t="shared" ref="F910:F928" si="42">C910*E910</f>
        <v>0</v>
      </c>
      <c r="G910" s="137"/>
      <c r="H910" s="62"/>
      <c r="I910" s="57"/>
    </row>
    <row r="911" spans="1:9" ht="18.95" customHeight="1" x14ac:dyDescent="0.2">
      <c r="A911" s="71"/>
      <c r="B911" s="100"/>
      <c r="C911" s="96"/>
      <c r="D911" s="111"/>
      <c r="E911" s="97"/>
      <c r="F911" s="136">
        <f t="shared" si="42"/>
        <v>0</v>
      </c>
      <c r="G911" s="137"/>
      <c r="H911" s="62"/>
      <c r="I911" s="57"/>
    </row>
    <row r="912" spans="1:9" ht="18.95" customHeight="1" x14ac:dyDescent="0.2">
      <c r="A912" s="71"/>
      <c r="B912" s="100"/>
      <c r="C912" s="96"/>
      <c r="D912" s="111"/>
      <c r="E912" s="97"/>
      <c r="F912" s="136">
        <f t="shared" si="42"/>
        <v>0</v>
      </c>
      <c r="G912" s="137"/>
      <c r="H912" s="62"/>
      <c r="I912" s="57"/>
    </row>
    <row r="913" spans="1:9" ht="18.95" customHeight="1" x14ac:dyDescent="0.2">
      <c r="A913" s="71"/>
      <c r="B913" s="100"/>
      <c r="C913" s="96"/>
      <c r="D913" s="111"/>
      <c r="E913" s="97"/>
      <c r="F913" s="136">
        <f t="shared" si="42"/>
        <v>0</v>
      </c>
      <c r="G913" s="137"/>
      <c r="H913" s="62"/>
      <c r="I913" s="57"/>
    </row>
    <row r="914" spans="1:9" ht="18.95" customHeight="1" x14ac:dyDescent="0.2">
      <c r="A914" s="71"/>
      <c r="B914" s="100"/>
      <c r="C914" s="96"/>
      <c r="D914" s="111"/>
      <c r="E914" s="97"/>
      <c r="F914" s="136">
        <f t="shared" si="42"/>
        <v>0</v>
      </c>
      <c r="G914" s="137"/>
      <c r="H914" s="62"/>
      <c r="I914" s="57"/>
    </row>
    <row r="915" spans="1:9" ht="18.95" customHeight="1" x14ac:dyDescent="0.2">
      <c r="A915" s="71"/>
      <c r="B915" s="100"/>
      <c r="C915" s="96"/>
      <c r="D915" s="111"/>
      <c r="E915" s="97"/>
      <c r="F915" s="136">
        <f t="shared" si="42"/>
        <v>0</v>
      </c>
      <c r="G915" s="137"/>
      <c r="H915" s="62"/>
      <c r="I915" s="57"/>
    </row>
    <row r="916" spans="1:9" ht="18.95" customHeight="1" x14ac:dyDescent="0.2">
      <c r="A916" s="71"/>
      <c r="B916" s="100"/>
      <c r="C916" s="96"/>
      <c r="D916" s="111"/>
      <c r="E916" s="97"/>
      <c r="F916" s="136">
        <f t="shared" si="42"/>
        <v>0</v>
      </c>
      <c r="G916" s="137"/>
      <c r="H916" s="62"/>
      <c r="I916" s="57"/>
    </row>
    <row r="917" spans="1:9" ht="18.95" customHeight="1" x14ac:dyDescent="0.2">
      <c r="A917" s="71"/>
      <c r="B917" s="100"/>
      <c r="C917" s="96"/>
      <c r="D917" s="111"/>
      <c r="E917" s="97"/>
      <c r="F917" s="136">
        <f t="shared" si="42"/>
        <v>0</v>
      </c>
      <c r="G917" s="137"/>
      <c r="H917" s="62"/>
      <c r="I917" s="57"/>
    </row>
    <row r="918" spans="1:9" ht="18.95" customHeight="1" x14ac:dyDescent="0.2">
      <c r="A918" s="71"/>
      <c r="B918" s="100"/>
      <c r="C918" s="96"/>
      <c r="D918" s="111"/>
      <c r="E918" s="97"/>
      <c r="F918" s="136">
        <f t="shared" si="42"/>
        <v>0</v>
      </c>
      <c r="G918" s="137"/>
      <c r="H918" s="62"/>
      <c r="I918" s="57"/>
    </row>
    <row r="919" spans="1:9" ht="18.95" customHeight="1" x14ac:dyDescent="0.2">
      <c r="A919" s="71"/>
      <c r="B919" s="100"/>
      <c r="C919" s="96"/>
      <c r="D919" s="111"/>
      <c r="E919" s="97"/>
      <c r="F919" s="136">
        <f t="shared" si="42"/>
        <v>0</v>
      </c>
      <c r="G919" s="137"/>
      <c r="H919" s="62"/>
      <c r="I919" s="57"/>
    </row>
    <row r="920" spans="1:9" ht="18.95" customHeight="1" x14ac:dyDescent="0.2">
      <c r="A920" s="71"/>
      <c r="B920" s="100"/>
      <c r="C920" s="62"/>
      <c r="D920" s="72"/>
      <c r="E920" s="110"/>
      <c r="F920" s="136">
        <f t="shared" si="42"/>
        <v>0</v>
      </c>
      <c r="G920" s="137"/>
      <c r="H920" s="62"/>
      <c r="I920" s="57"/>
    </row>
    <row r="921" spans="1:9" ht="18.95" customHeight="1" x14ac:dyDescent="0.2">
      <c r="A921" s="71"/>
      <c r="B921" s="100"/>
      <c r="C921" s="62"/>
      <c r="D921" s="72"/>
      <c r="E921" s="110"/>
      <c r="F921" s="136">
        <f t="shared" si="42"/>
        <v>0</v>
      </c>
      <c r="G921" s="137"/>
      <c r="H921" s="62"/>
      <c r="I921" s="57"/>
    </row>
    <row r="922" spans="1:9" ht="18.95" customHeight="1" x14ac:dyDescent="0.2">
      <c r="A922" s="71"/>
      <c r="B922" s="100"/>
      <c r="C922" s="62"/>
      <c r="D922" s="72"/>
      <c r="E922" s="110"/>
      <c r="F922" s="136">
        <f t="shared" si="42"/>
        <v>0</v>
      </c>
      <c r="G922" s="137"/>
      <c r="H922" s="62"/>
      <c r="I922" s="57"/>
    </row>
    <row r="923" spans="1:9" ht="18.95" customHeight="1" x14ac:dyDescent="0.2">
      <c r="A923" s="71"/>
      <c r="B923" s="100"/>
      <c r="C923" s="62"/>
      <c r="D923" s="72"/>
      <c r="E923" s="110"/>
      <c r="F923" s="136">
        <f t="shared" si="42"/>
        <v>0</v>
      </c>
      <c r="G923" s="137"/>
      <c r="H923" s="62"/>
      <c r="I923" s="57"/>
    </row>
    <row r="924" spans="1:9" ht="18.95" customHeight="1" x14ac:dyDescent="0.2">
      <c r="A924" s="71"/>
      <c r="B924" s="100"/>
      <c r="C924" s="62"/>
      <c r="D924" s="72"/>
      <c r="E924" s="110"/>
      <c r="F924" s="136">
        <f t="shared" si="42"/>
        <v>0</v>
      </c>
      <c r="G924" s="137"/>
      <c r="H924" s="62"/>
      <c r="I924" s="57"/>
    </row>
    <row r="925" spans="1:9" ht="18.95" customHeight="1" x14ac:dyDescent="0.2">
      <c r="A925" s="71"/>
      <c r="B925" s="100"/>
      <c r="C925" s="62"/>
      <c r="D925" s="72"/>
      <c r="E925" s="110"/>
      <c r="F925" s="136">
        <f t="shared" si="42"/>
        <v>0</v>
      </c>
      <c r="G925" s="137"/>
      <c r="H925" s="62"/>
      <c r="I925" s="57"/>
    </row>
    <row r="926" spans="1:9" ht="18.95" customHeight="1" x14ac:dyDescent="0.2">
      <c r="A926" s="71"/>
      <c r="B926" s="100"/>
      <c r="C926" s="62"/>
      <c r="D926" s="72"/>
      <c r="E926" s="110"/>
      <c r="F926" s="136">
        <f t="shared" si="42"/>
        <v>0</v>
      </c>
      <c r="G926" s="137"/>
      <c r="H926" s="62"/>
      <c r="I926" s="57"/>
    </row>
    <row r="927" spans="1:9" ht="18.95" customHeight="1" x14ac:dyDescent="0.2">
      <c r="A927" s="71"/>
      <c r="B927" s="100"/>
      <c r="C927" s="62"/>
      <c r="D927" s="72"/>
      <c r="E927" s="110"/>
      <c r="F927" s="136">
        <f t="shared" si="42"/>
        <v>0</v>
      </c>
      <c r="G927" s="137"/>
      <c r="H927" s="62"/>
      <c r="I927" s="57"/>
    </row>
    <row r="928" spans="1:9" ht="18.95" customHeight="1" x14ac:dyDescent="0.2">
      <c r="A928" s="71"/>
      <c r="B928" s="100"/>
      <c r="C928" s="62"/>
      <c r="D928" s="72"/>
      <c r="E928" s="110"/>
      <c r="F928" s="136">
        <f t="shared" si="42"/>
        <v>0</v>
      </c>
      <c r="G928" s="137"/>
      <c r="H928" s="62"/>
      <c r="I928" s="57"/>
    </row>
    <row r="929" spans="1:9" ht="18.95" customHeight="1" x14ac:dyDescent="0.2">
      <c r="A929" s="169" t="s">
        <v>15</v>
      </c>
      <c r="B929" s="170"/>
      <c r="C929" s="170"/>
      <c r="D929" s="170"/>
      <c r="E929" s="171"/>
      <c r="F929" s="142">
        <f>SUM(F909:F928)</f>
        <v>0</v>
      </c>
      <c r="G929" s="143"/>
      <c r="H929" s="172"/>
      <c r="I929" s="173"/>
    </row>
    <row r="930" spans="1:9" ht="18.95" customHeight="1" x14ac:dyDescent="0.2">
      <c r="A930" s="174" t="s">
        <v>16</v>
      </c>
      <c r="B930" s="174"/>
      <c r="C930" s="174"/>
      <c r="D930" s="174"/>
      <c r="E930" s="174"/>
      <c r="F930" s="174"/>
      <c r="G930" s="174"/>
      <c r="H930" s="174"/>
      <c r="I930" s="174"/>
    </row>
    <row r="931" spans="1:9" ht="18.95" customHeight="1" x14ac:dyDescent="0.2">
      <c r="A931" s="64" t="s">
        <v>17</v>
      </c>
      <c r="B931" s="101" t="s">
        <v>12</v>
      </c>
      <c r="C931" s="144" t="s">
        <v>15</v>
      </c>
      <c r="D931" s="145"/>
      <c r="E931" s="146"/>
      <c r="F931" s="144" t="s">
        <v>18</v>
      </c>
      <c r="G931" s="145"/>
      <c r="H931" s="146"/>
      <c r="I931" s="64" t="s">
        <v>19</v>
      </c>
    </row>
    <row r="932" spans="1:9" ht="18.95" customHeight="1" x14ac:dyDescent="0.2">
      <c r="A932" s="73">
        <v>1</v>
      </c>
      <c r="B932" s="102" t="str">
        <f>ข้อมูลรายการ!$B$1</f>
        <v>ค่าตอบแทน</v>
      </c>
      <c r="C932" s="154">
        <f>SUMIF(H909:H928,B932,F909:F928)</f>
        <v>0</v>
      </c>
      <c r="D932" s="155"/>
      <c r="E932" s="156"/>
      <c r="F932" s="92" t="str">
        <f>IF(I932=0," ","X")</f>
        <v xml:space="preserve"> </v>
      </c>
      <c r="G932" s="157" t="str">
        <f>ข้อมูลรายการ!$A$1</f>
        <v>เงินอุดหนุน</v>
      </c>
      <c r="H932" s="158"/>
      <c r="I932" s="65">
        <f>SUMIF(I909:I928,G932,F909:F928)</f>
        <v>0</v>
      </c>
    </row>
    <row r="933" spans="1:9" ht="18.95" customHeight="1" x14ac:dyDescent="0.2">
      <c r="A933" s="74">
        <v>2</v>
      </c>
      <c r="B933" s="103" t="str">
        <f>ข้อมูลรายการ!$B$2</f>
        <v>ค่าใช้สอย</v>
      </c>
      <c r="C933" s="159">
        <f>SUMIF(H909:H928,B933,F909:F928)</f>
        <v>0</v>
      </c>
      <c r="D933" s="160"/>
      <c r="E933" s="161"/>
      <c r="F933" s="93" t="str">
        <f t="shared" ref="F933:F939" si="43">IF(I933=0," ","X")</f>
        <v xml:space="preserve"> </v>
      </c>
      <c r="G933" s="162" t="str">
        <f>ข้อมูลรายการ!$A$2</f>
        <v>เงินสนับสนุนการจัดการศึกษา</v>
      </c>
      <c r="H933" s="163"/>
      <c r="I933" s="66">
        <f>SUMIF(I909:I928,G933,F909:F928)</f>
        <v>0</v>
      </c>
    </row>
    <row r="934" spans="1:9" ht="18.95" customHeight="1" x14ac:dyDescent="0.2">
      <c r="A934" s="74">
        <v>3</v>
      </c>
      <c r="B934" s="103" t="str">
        <f>ข้อมูลรายการ!$B$3</f>
        <v>ค่าวัสดุ</v>
      </c>
      <c r="C934" s="159">
        <f>SUMIF(H909:H928,B934,F909:F928)</f>
        <v>0</v>
      </c>
      <c r="D934" s="160"/>
      <c r="E934" s="161"/>
      <c r="F934" s="93" t="str">
        <f t="shared" si="43"/>
        <v xml:space="preserve"> </v>
      </c>
      <c r="G934" s="162" t="str">
        <f>ข้อมูลรายการ!$A$3</f>
        <v>เงินรายได้ (ระดมทรัพย์)</v>
      </c>
      <c r="H934" s="163"/>
      <c r="I934" s="66">
        <f>SUMIF(I909:I928,G934,F909:F928)</f>
        <v>0</v>
      </c>
    </row>
    <row r="935" spans="1:9" ht="18.95" customHeight="1" x14ac:dyDescent="0.2">
      <c r="A935" s="74">
        <v>4</v>
      </c>
      <c r="B935" s="103" t="str">
        <f>ข้อมูลรายการ!$B$4</f>
        <v>ค่าครุภัณฑ์</v>
      </c>
      <c r="C935" s="159">
        <f>SUMIF(H909:H928,B935,F909:F928)</f>
        <v>0</v>
      </c>
      <c r="D935" s="160"/>
      <c r="E935" s="161"/>
      <c r="F935" s="93" t="str">
        <f t="shared" si="43"/>
        <v xml:space="preserve"> </v>
      </c>
      <c r="G935" s="162" t="str">
        <f>ข้อมูลรายการ!$A$4</f>
        <v>เงินรายได้ (ทั่วไป)</v>
      </c>
      <c r="H935" s="163"/>
      <c r="I935" s="66">
        <f>SUMIF(I909:I928,G935,F909:F928)</f>
        <v>0</v>
      </c>
    </row>
    <row r="936" spans="1:9" ht="18.95" customHeight="1" x14ac:dyDescent="0.2">
      <c r="A936" s="74">
        <v>5</v>
      </c>
      <c r="B936" s="103" t="str">
        <f>ข้อมูลรายการ!$B$5</f>
        <v>ค่าที่ดินและสิ่งก่อสร้าง</v>
      </c>
      <c r="C936" s="159">
        <f>SUMIF(H909:H928,B936,F909:F928)</f>
        <v>0</v>
      </c>
      <c r="D936" s="160"/>
      <c r="E936" s="161"/>
      <c r="F936" s="93" t="str">
        <f t="shared" si="43"/>
        <v xml:space="preserve"> </v>
      </c>
      <c r="G936" s="162" t="str">
        <f>ข้อมูลรายการ!$A$5</f>
        <v>เงินอื่น ๆ (เงินสวัสดิการ)</v>
      </c>
      <c r="H936" s="163"/>
      <c r="I936" s="66">
        <f>SUMIF(I909:I928,G936,F909:F928)</f>
        <v>0</v>
      </c>
    </row>
    <row r="937" spans="1:9" ht="18.95" customHeight="1" x14ac:dyDescent="0.2">
      <c r="A937" s="74">
        <v>6</v>
      </c>
      <c r="B937" s="104" t="str">
        <f>ข้อมูลรายการ!$B$6</f>
        <v>ค่าใช้จ่ายอื่น ๆ</v>
      </c>
      <c r="C937" s="159">
        <f>SUMIF(H909:H928,B937,F909:F928)</f>
        <v>0</v>
      </c>
      <c r="D937" s="160"/>
      <c r="E937" s="161"/>
      <c r="F937" s="93" t="str">
        <f t="shared" si="43"/>
        <v xml:space="preserve"> </v>
      </c>
      <c r="G937" s="162" t="str">
        <f>ข้อมูลรายการ!$A$6</f>
        <v>เงินอื่น ๆ (เงินสมาคมฯ)</v>
      </c>
      <c r="H937" s="163"/>
      <c r="I937" s="66">
        <f>SUMIF(I909:I928,G937,F909:F928)</f>
        <v>0</v>
      </c>
    </row>
    <row r="938" spans="1:9" ht="18.95" customHeight="1" x14ac:dyDescent="0.2">
      <c r="A938" s="74"/>
      <c r="B938" s="104"/>
      <c r="C938" s="159"/>
      <c r="D938" s="160"/>
      <c r="E938" s="161"/>
      <c r="F938" s="93" t="str">
        <f t="shared" si="43"/>
        <v xml:space="preserve"> </v>
      </c>
      <c r="G938" s="162" t="str">
        <f>ข้อมูลรายการ!$A$7</f>
        <v>เงินอื่น ๆ (เงินระดมเฉพาะกิจกรรม)</v>
      </c>
      <c r="H938" s="163"/>
      <c r="I938" s="66">
        <f>SUMIF(I909:I928,G938,F909:F928)</f>
        <v>0</v>
      </c>
    </row>
    <row r="939" spans="1:9" ht="18.95" customHeight="1" x14ac:dyDescent="0.2">
      <c r="A939" s="74"/>
      <c r="B939" s="104"/>
      <c r="C939" s="159"/>
      <c r="D939" s="160"/>
      <c r="E939" s="161"/>
      <c r="F939" s="93" t="str">
        <f t="shared" si="43"/>
        <v xml:space="preserve"> </v>
      </c>
      <c r="G939" s="162" t="str">
        <f>ข้อมูลรายการ!$A$8</f>
        <v>เงินอื่น ๆ (เงินบริจาคอื่น ๆ)</v>
      </c>
      <c r="H939" s="163"/>
      <c r="I939" s="66">
        <f>SUMIF(I909:I928,G939,F909:F928)</f>
        <v>0</v>
      </c>
    </row>
    <row r="940" spans="1:9" ht="18.95" customHeight="1" x14ac:dyDescent="0.2">
      <c r="A940" s="74"/>
      <c r="B940" s="104"/>
      <c r="C940" s="159"/>
      <c r="D940" s="160"/>
      <c r="E940" s="161"/>
      <c r="F940" s="94"/>
      <c r="G940" s="162"/>
      <c r="H940" s="163"/>
      <c r="I940" s="75"/>
    </row>
    <row r="941" spans="1:9" ht="18.95" customHeight="1" x14ac:dyDescent="0.2">
      <c r="A941" s="76"/>
      <c r="B941" s="105"/>
      <c r="C941" s="164"/>
      <c r="D941" s="165"/>
      <c r="E941" s="166"/>
      <c r="F941" s="77"/>
      <c r="G941" s="167"/>
      <c r="H941" s="168"/>
      <c r="I941" s="78"/>
    </row>
    <row r="942" spans="1:9" ht="18.95" customHeight="1" x14ac:dyDescent="0.2">
      <c r="A942" s="147" t="s">
        <v>22</v>
      </c>
      <c r="B942" s="149"/>
      <c r="C942" s="151">
        <f>SUM(C932:E941)</f>
        <v>0</v>
      </c>
      <c r="D942" s="152"/>
      <c r="E942" s="153"/>
      <c r="F942" s="147" t="s">
        <v>23</v>
      </c>
      <c r="G942" s="148"/>
      <c r="H942" s="149"/>
      <c r="I942" s="67">
        <f>SUM(I932:I941)</f>
        <v>0</v>
      </c>
    </row>
    <row r="943" spans="1:9" ht="18.95" customHeight="1" x14ac:dyDescent="0.2">
      <c r="A943" s="63"/>
      <c r="B943" s="106"/>
      <c r="C943" s="79"/>
      <c r="D943" s="79"/>
      <c r="E943" s="80"/>
      <c r="F943" s="80"/>
      <c r="G943" s="88"/>
      <c r="H943" s="63"/>
      <c r="I943" s="68"/>
    </row>
    <row r="944" spans="1:9" ht="18.95" customHeight="1" x14ac:dyDescent="0.2">
      <c r="A944" s="53"/>
      <c r="B944" s="107"/>
      <c r="C944" s="53"/>
      <c r="D944" s="81"/>
      <c r="G944" s="89"/>
      <c r="H944" s="176" t="s">
        <v>53</v>
      </c>
      <c r="I944" s="176"/>
    </row>
    <row r="945" spans="1:9" ht="18.95" customHeight="1" x14ac:dyDescent="0.2">
      <c r="A945" s="53"/>
      <c r="B945" s="107"/>
      <c r="C945" s="53"/>
      <c r="D945" s="81"/>
      <c r="G945" s="89"/>
      <c r="H945" s="175" t="s">
        <v>56</v>
      </c>
      <c r="I945" s="175"/>
    </row>
    <row r="946" spans="1:9" ht="18.95" customHeight="1" x14ac:dyDescent="0.2">
      <c r="A946" s="54"/>
      <c r="B946" s="108"/>
      <c r="C946" s="54"/>
      <c r="D946" s="83"/>
      <c r="G946" s="90"/>
      <c r="H946" s="84"/>
      <c r="I946" s="84"/>
    </row>
    <row r="947" spans="1:9" ht="18.95" customHeight="1" x14ac:dyDescent="0.2">
      <c r="A947" s="150" t="str">
        <f>A904</f>
        <v>โรงเรียนเทพลีลา</v>
      </c>
      <c r="B947" s="150"/>
      <c r="C947" s="150"/>
      <c r="D947" s="150"/>
      <c r="E947" s="150"/>
      <c r="F947" s="150"/>
      <c r="G947" s="150"/>
      <c r="H947" s="150"/>
      <c r="I947" s="150"/>
    </row>
    <row r="948" spans="1:9" ht="18.95" customHeight="1" x14ac:dyDescent="0.2">
      <c r="A948" s="150" t="str">
        <f>A905</f>
        <v>แบบของบประมาณเพื่อดำเนินการ  ปีงบประมาณ 2562</v>
      </c>
      <c r="B948" s="150"/>
      <c r="C948" s="150"/>
      <c r="D948" s="150"/>
      <c r="E948" s="150"/>
      <c r="F948" s="150"/>
      <c r="G948" s="150"/>
      <c r="H948" s="150"/>
      <c r="I948" s="150"/>
    </row>
    <row r="949" spans="1:9" ht="18.95" customHeight="1" x14ac:dyDescent="0.2">
      <c r="A949" s="177" t="s">
        <v>57</v>
      </c>
      <c r="B949" s="177"/>
      <c r="C949" s="177"/>
      <c r="D949" s="177"/>
      <c r="E949" s="177"/>
      <c r="F949" s="177"/>
      <c r="G949" s="177"/>
      <c r="H949" s="177"/>
      <c r="I949" s="177"/>
    </row>
    <row r="950" spans="1:9" ht="18.95" customHeight="1" x14ac:dyDescent="0.2">
      <c r="A950" s="178" t="s">
        <v>8</v>
      </c>
      <c r="B950" s="180" t="s">
        <v>9</v>
      </c>
      <c r="C950" s="182" t="s">
        <v>10</v>
      </c>
      <c r="D950" s="183"/>
      <c r="E950" s="69" t="s">
        <v>11</v>
      </c>
      <c r="F950" s="138" t="s">
        <v>10</v>
      </c>
      <c r="G950" s="139"/>
      <c r="H950" s="178" t="s">
        <v>12</v>
      </c>
      <c r="I950" s="178" t="s">
        <v>46</v>
      </c>
    </row>
    <row r="951" spans="1:9" ht="18.95" customHeight="1" x14ac:dyDescent="0.2">
      <c r="A951" s="179"/>
      <c r="B951" s="181"/>
      <c r="C951" s="184" t="s">
        <v>13</v>
      </c>
      <c r="D951" s="185"/>
      <c r="E951" s="70" t="s">
        <v>13</v>
      </c>
      <c r="F951" s="140" t="s">
        <v>14</v>
      </c>
      <c r="G951" s="141"/>
      <c r="H951" s="179"/>
      <c r="I951" s="179"/>
    </row>
    <row r="952" spans="1:9" ht="18.95" customHeight="1" x14ac:dyDescent="0.2">
      <c r="A952" s="95"/>
      <c r="B952" s="98"/>
      <c r="C952" s="96"/>
      <c r="D952" s="111"/>
      <c r="E952" s="97"/>
      <c r="F952" s="136">
        <f>C952*E952</f>
        <v>0</v>
      </c>
      <c r="G952" s="137"/>
      <c r="H952" s="62"/>
      <c r="I952" s="57"/>
    </row>
    <row r="953" spans="1:9" ht="18.95" customHeight="1" x14ac:dyDescent="0.2">
      <c r="A953" s="95"/>
      <c r="B953" s="99"/>
      <c r="C953" s="96"/>
      <c r="D953" s="111"/>
      <c r="E953" s="97"/>
      <c r="F953" s="136">
        <f t="shared" ref="F953:F971" si="44">C953*E953</f>
        <v>0</v>
      </c>
      <c r="G953" s="137"/>
      <c r="H953" s="62"/>
      <c r="I953" s="57"/>
    </row>
    <row r="954" spans="1:9" ht="18.95" customHeight="1" x14ac:dyDescent="0.2">
      <c r="A954" s="71"/>
      <c r="B954" s="100"/>
      <c r="C954" s="96"/>
      <c r="D954" s="111"/>
      <c r="E954" s="97"/>
      <c r="F954" s="136">
        <f t="shared" si="44"/>
        <v>0</v>
      </c>
      <c r="G954" s="137"/>
      <c r="H954" s="62"/>
      <c r="I954" s="57"/>
    </row>
    <row r="955" spans="1:9" ht="18.95" customHeight="1" x14ac:dyDescent="0.2">
      <c r="A955" s="71"/>
      <c r="B955" s="100"/>
      <c r="C955" s="96"/>
      <c r="D955" s="111"/>
      <c r="E955" s="97"/>
      <c r="F955" s="136">
        <f t="shared" si="44"/>
        <v>0</v>
      </c>
      <c r="G955" s="137"/>
      <c r="H955" s="62"/>
      <c r="I955" s="57"/>
    </row>
    <row r="956" spans="1:9" ht="18.95" customHeight="1" x14ac:dyDescent="0.2">
      <c r="A956" s="71"/>
      <c r="B956" s="100"/>
      <c r="C956" s="96"/>
      <c r="D956" s="111"/>
      <c r="E956" s="97"/>
      <c r="F956" s="136">
        <f t="shared" si="44"/>
        <v>0</v>
      </c>
      <c r="G956" s="137"/>
      <c r="H956" s="62"/>
      <c r="I956" s="57"/>
    </row>
    <row r="957" spans="1:9" ht="18.95" customHeight="1" x14ac:dyDescent="0.2">
      <c r="A957" s="71"/>
      <c r="B957" s="100"/>
      <c r="C957" s="96"/>
      <c r="D957" s="111"/>
      <c r="E957" s="97"/>
      <c r="F957" s="136">
        <f t="shared" si="44"/>
        <v>0</v>
      </c>
      <c r="G957" s="137"/>
      <c r="H957" s="62"/>
      <c r="I957" s="57"/>
    </row>
    <row r="958" spans="1:9" ht="18.95" customHeight="1" x14ac:dyDescent="0.2">
      <c r="A958" s="71"/>
      <c r="B958" s="100"/>
      <c r="C958" s="96"/>
      <c r="D958" s="111"/>
      <c r="E958" s="97"/>
      <c r="F958" s="136">
        <f t="shared" si="44"/>
        <v>0</v>
      </c>
      <c r="G958" s="137"/>
      <c r="H958" s="62"/>
      <c r="I958" s="57"/>
    </row>
    <row r="959" spans="1:9" ht="18.95" customHeight="1" x14ac:dyDescent="0.2">
      <c r="A959" s="71"/>
      <c r="B959" s="100"/>
      <c r="C959" s="96"/>
      <c r="D959" s="111"/>
      <c r="E959" s="97"/>
      <c r="F959" s="136">
        <f t="shared" si="44"/>
        <v>0</v>
      </c>
      <c r="G959" s="137"/>
      <c r="H959" s="62"/>
      <c r="I959" s="57"/>
    </row>
    <row r="960" spans="1:9" ht="18.95" customHeight="1" x14ac:dyDescent="0.2">
      <c r="A960" s="71"/>
      <c r="B960" s="100"/>
      <c r="C960" s="96"/>
      <c r="D960" s="111"/>
      <c r="E960" s="97"/>
      <c r="F960" s="136">
        <f t="shared" si="44"/>
        <v>0</v>
      </c>
      <c r="G960" s="137"/>
      <c r="H960" s="62"/>
      <c r="I960" s="57"/>
    </row>
    <row r="961" spans="1:9" ht="18.95" customHeight="1" x14ac:dyDescent="0.2">
      <c r="A961" s="71"/>
      <c r="B961" s="100"/>
      <c r="C961" s="96"/>
      <c r="D961" s="111"/>
      <c r="E961" s="97"/>
      <c r="F961" s="136">
        <f t="shared" si="44"/>
        <v>0</v>
      </c>
      <c r="G961" s="137"/>
      <c r="H961" s="62"/>
      <c r="I961" s="57"/>
    </row>
    <row r="962" spans="1:9" ht="18.95" customHeight="1" x14ac:dyDescent="0.2">
      <c r="A962" s="71"/>
      <c r="B962" s="100"/>
      <c r="C962" s="96"/>
      <c r="D962" s="111"/>
      <c r="E962" s="97"/>
      <c r="F962" s="136">
        <f t="shared" si="44"/>
        <v>0</v>
      </c>
      <c r="G962" s="137"/>
      <c r="H962" s="62"/>
      <c r="I962" s="57"/>
    </row>
    <row r="963" spans="1:9" ht="18.95" customHeight="1" x14ac:dyDescent="0.2">
      <c r="A963" s="71"/>
      <c r="B963" s="100"/>
      <c r="C963" s="62"/>
      <c r="D963" s="72"/>
      <c r="E963" s="110"/>
      <c r="F963" s="136">
        <f t="shared" si="44"/>
        <v>0</v>
      </c>
      <c r="G963" s="137"/>
      <c r="H963" s="62"/>
      <c r="I963" s="57"/>
    </row>
    <row r="964" spans="1:9" ht="18.95" customHeight="1" x14ac:dyDescent="0.2">
      <c r="A964" s="71"/>
      <c r="B964" s="100"/>
      <c r="C964" s="62"/>
      <c r="D964" s="72"/>
      <c r="E964" s="110"/>
      <c r="F964" s="136">
        <f t="shared" si="44"/>
        <v>0</v>
      </c>
      <c r="G964" s="137"/>
      <c r="H964" s="62"/>
      <c r="I964" s="57"/>
    </row>
    <row r="965" spans="1:9" ht="18.95" customHeight="1" x14ac:dyDescent="0.2">
      <c r="A965" s="71"/>
      <c r="B965" s="100"/>
      <c r="C965" s="62"/>
      <c r="D965" s="72"/>
      <c r="E965" s="110"/>
      <c r="F965" s="136">
        <f t="shared" si="44"/>
        <v>0</v>
      </c>
      <c r="G965" s="137"/>
      <c r="H965" s="62"/>
      <c r="I965" s="57"/>
    </row>
    <row r="966" spans="1:9" ht="18.95" customHeight="1" x14ac:dyDescent="0.2">
      <c r="A966" s="71"/>
      <c r="B966" s="100"/>
      <c r="C966" s="62"/>
      <c r="D966" s="72"/>
      <c r="E966" s="110"/>
      <c r="F966" s="136">
        <f t="shared" si="44"/>
        <v>0</v>
      </c>
      <c r="G966" s="137"/>
      <c r="H966" s="62"/>
      <c r="I966" s="57"/>
    </row>
    <row r="967" spans="1:9" ht="18.95" customHeight="1" x14ac:dyDescent="0.2">
      <c r="A967" s="71"/>
      <c r="B967" s="100"/>
      <c r="C967" s="62"/>
      <c r="D967" s="72"/>
      <c r="E967" s="110"/>
      <c r="F967" s="136">
        <f t="shared" si="44"/>
        <v>0</v>
      </c>
      <c r="G967" s="137"/>
      <c r="H967" s="62"/>
      <c r="I967" s="57"/>
    </row>
    <row r="968" spans="1:9" ht="18.95" customHeight="1" x14ac:dyDescent="0.2">
      <c r="A968" s="71"/>
      <c r="B968" s="100"/>
      <c r="C968" s="62"/>
      <c r="D968" s="72"/>
      <c r="E968" s="110"/>
      <c r="F968" s="136">
        <f t="shared" si="44"/>
        <v>0</v>
      </c>
      <c r="G968" s="137"/>
      <c r="H968" s="62"/>
      <c r="I968" s="57"/>
    </row>
    <row r="969" spans="1:9" ht="18.95" customHeight="1" x14ac:dyDescent="0.2">
      <c r="A969" s="71"/>
      <c r="B969" s="100"/>
      <c r="C969" s="62"/>
      <c r="D969" s="72"/>
      <c r="E969" s="110"/>
      <c r="F969" s="136">
        <f t="shared" si="44"/>
        <v>0</v>
      </c>
      <c r="G969" s="137"/>
      <c r="H969" s="62"/>
      <c r="I969" s="57"/>
    </row>
    <row r="970" spans="1:9" ht="18.95" customHeight="1" x14ac:dyDescent="0.2">
      <c r="A970" s="71"/>
      <c r="B970" s="100"/>
      <c r="C970" s="62"/>
      <c r="D970" s="72"/>
      <c r="E970" s="110"/>
      <c r="F970" s="136">
        <f t="shared" si="44"/>
        <v>0</v>
      </c>
      <c r="G970" s="137"/>
      <c r="H970" s="62"/>
      <c r="I970" s="57"/>
    </row>
    <row r="971" spans="1:9" ht="18.95" customHeight="1" x14ac:dyDescent="0.2">
      <c r="A971" s="71"/>
      <c r="B971" s="100"/>
      <c r="C971" s="62"/>
      <c r="D971" s="72"/>
      <c r="E971" s="110"/>
      <c r="F971" s="136">
        <f t="shared" si="44"/>
        <v>0</v>
      </c>
      <c r="G971" s="137"/>
      <c r="H971" s="62"/>
      <c r="I971" s="57"/>
    </row>
    <row r="972" spans="1:9" ht="18.95" customHeight="1" x14ac:dyDescent="0.2">
      <c r="A972" s="169" t="s">
        <v>15</v>
      </c>
      <c r="B972" s="170"/>
      <c r="C972" s="170"/>
      <c r="D972" s="170"/>
      <c r="E972" s="171"/>
      <c r="F972" s="142">
        <f>SUM(F952:F971)</f>
        <v>0</v>
      </c>
      <c r="G972" s="143"/>
      <c r="H972" s="172"/>
      <c r="I972" s="173"/>
    </row>
    <row r="973" spans="1:9" ht="18.95" customHeight="1" x14ac:dyDescent="0.2">
      <c r="A973" s="174" t="s">
        <v>16</v>
      </c>
      <c r="B973" s="174"/>
      <c r="C973" s="174"/>
      <c r="D973" s="174"/>
      <c r="E973" s="174"/>
      <c r="F973" s="174"/>
      <c r="G973" s="174"/>
      <c r="H973" s="174"/>
      <c r="I973" s="174"/>
    </row>
    <row r="974" spans="1:9" ht="18.95" customHeight="1" x14ac:dyDescent="0.2">
      <c r="A974" s="64" t="s">
        <v>17</v>
      </c>
      <c r="B974" s="101" t="s">
        <v>12</v>
      </c>
      <c r="C974" s="144" t="s">
        <v>15</v>
      </c>
      <c r="D974" s="145"/>
      <c r="E974" s="146"/>
      <c r="F974" s="144" t="s">
        <v>18</v>
      </c>
      <c r="G974" s="145"/>
      <c r="H974" s="146"/>
      <c r="I974" s="64" t="s">
        <v>19</v>
      </c>
    </row>
    <row r="975" spans="1:9" ht="18.95" customHeight="1" x14ac:dyDescent="0.2">
      <c r="A975" s="73">
        <v>1</v>
      </c>
      <c r="B975" s="102" t="str">
        <f>ข้อมูลรายการ!$B$1</f>
        <v>ค่าตอบแทน</v>
      </c>
      <c r="C975" s="154">
        <f>SUMIF(H952:H971,B975,F952:F971)</f>
        <v>0</v>
      </c>
      <c r="D975" s="155"/>
      <c r="E975" s="156"/>
      <c r="F975" s="92" t="str">
        <f>IF(I975=0," ","X")</f>
        <v xml:space="preserve"> </v>
      </c>
      <c r="G975" s="157" t="str">
        <f>ข้อมูลรายการ!$A$1</f>
        <v>เงินอุดหนุน</v>
      </c>
      <c r="H975" s="158"/>
      <c r="I975" s="65">
        <f>SUMIF(I952:I971,G975,F952:F971)</f>
        <v>0</v>
      </c>
    </row>
    <row r="976" spans="1:9" ht="18.95" customHeight="1" x14ac:dyDescent="0.2">
      <c r="A976" s="74">
        <v>2</v>
      </c>
      <c r="B976" s="103" t="str">
        <f>ข้อมูลรายการ!$B$2</f>
        <v>ค่าใช้สอย</v>
      </c>
      <c r="C976" s="159">
        <f>SUMIF(H952:H971,B976,F952:F971)</f>
        <v>0</v>
      </c>
      <c r="D976" s="160"/>
      <c r="E976" s="161"/>
      <c r="F976" s="93" t="str">
        <f t="shared" ref="F976:F982" si="45">IF(I976=0," ","X")</f>
        <v xml:space="preserve"> </v>
      </c>
      <c r="G976" s="162" t="str">
        <f>ข้อมูลรายการ!$A$2</f>
        <v>เงินสนับสนุนการจัดการศึกษา</v>
      </c>
      <c r="H976" s="163"/>
      <c r="I976" s="66">
        <f>SUMIF(I952:I971,G976,F952:F971)</f>
        <v>0</v>
      </c>
    </row>
    <row r="977" spans="1:9" ht="18.95" customHeight="1" x14ac:dyDescent="0.2">
      <c r="A977" s="74">
        <v>3</v>
      </c>
      <c r="B977" s="103" t="str">
        <f>ข้อมูลรายการ!$B$3</f>
        <v>ค่าวัสดุ</v>
      </c>
      <c r="C977" s="159">
        <f>SUMIF(H952:H971,B977,F952:F971)</f>
        <v>0</v>
      </c>
      <c r="D977" s="160"/>
      <c r="E977" s="161"/>
      <c r="F977" s="93" t="str">
        <f t="shared" si="45"/>
        <v xml:space="preserve"> </v>
      </c>
      <c r="G977" s="162" t="str">
        <f>ข้อมูลรายการ!$A$3</f>
        <v>เงินรายได้ (ระดมทรัพย์)</v>
      </c>
      <c r="H977" s="163"/>
      <c r="I977" s="66">
        <f>SUMIF(I952:I971,G977,F952:F971)</f>
        <v>0</v>
      </c>
    </row>
    <row r="978" spans="1:9" ht="18.95" customHeight="1" x14ac:dyDescent="0.2">
      <c r="A978" s="74">
        <v>4</v>
      </c>
      <c r="B978" s="103" t="str">
        <f>ข้อมูลรายการ!$B$4</f>
        <v>ค่าครุภัณฑ์</v>
      </c>
      <c r="C978" s="159">
        <f>SUMIF(H952:H971,B978,F952:F971)</f>
        <v>0</v>
      </c>
      <c r="D978" s="160"/>
      <c r="E978" s="161"/>
      <c r="F978" s="93" t="str">
        <f t="shared" si="45"/>
        <v xml:space="preserve"> </v>
      </c>
      <c r="G978" s="162" t="str">
        <f>ข้อมูลรายการ!$A$4</f>
        <v>เงินรายได้ (ทั่วไป)</v>
      </c>
      <c r="H978" s="163"/>
      <c r="I978" s="66">
        <f>SUMIF(I952:I971,G978,F952:F971)</f>
        <v>0</v>
      </c>
    </row>
    <row r="979" spans="1:9" ht="18.95" customHeight="1" x14ac:dyDescent="0.2">
      <c r="A979" s="74">
        <v>5</v>
      </c>
      <c r="B979" s="103" t="str">
        <f>ข้อมูลรายการ!$B$5</f>
        <v>ค่าที่ดินและสิ่งก่อสร้าง</v>
      </c>
      <c r="C979" s="159">
        <f>SUMIF(H952:H971,B979,F952:F971)</f>
        <v>0</v>
      </c>
      <c r="D979" s="160"/>
      <c r="E979" s="161"/>
      <c r="F979" s="93" t="str">
        <f t="shared" si="45"/>
        <v xml:space="preserve"> </v>
      </c>
      <c r="G979" s="162" t="str">
        <f>ข้อมูลรายการ!$A$5</f>
        <v>เงินอื่น ๆ (เงินสวัสดิการ)</v>
      </c>
      <c r="H979" s="163"/>
      <c r="I979" s="66">
        <f>SUMIF(I952:I971,G979,F952:F971)</f>
        <v>0</v>
      </c>
    </row>
    <row r="980" spans="1:9" ht="18.95" customHeight="1" x14ac:dyDescent="0.2">
      <c r="A980" s="74">
        <v>6</v>
      </c>
      <c r="B980" s="104" t="str">
        <f>ข้อมูลรายการ!$B$6</f>
        <v>ค่าใช้จ่ายอื่น ๆ</v>
      </c>
      <c r="C980" s="159">
        <f>SUMIF(H952:H971,B980,F952:F971)</f>
        <v>0</v>
      </c>
      <c r="D980" s="160"/>
      <c r="E980" s="161"/>
      <c r="F980" s="93" t="str">
        <f t="shared" si="45"/>
        <v xml:space="preserve"> </v>
      </c>
      <c r="G980" s="162" t="str">
        <f>ข้อมูลรายการ!$A$6</f>
        <v>เงินอื่น ๆ (เงินสมาคมฯ)</v>
      </c>
      <c r="H980" s="163"/>
      <c r="I980" s="66">
        <f>SUMIF(I952:I971,G980,F952:F971)</f>
        <v>0</v>
      </c>
    </row>
    <row r="981" spans="1:9" ht="18.95" customHeight="1" x14ac:dyDescent="0.2">
      <c r="A981" s="74"/>
      <c r="B981" s="104"/>
      <c r="C981" s="159"/>
      <c r="D981" s="160"/>
      <c r="E981" s="161"/>
      <c r="F981" s="93" t="str">
        <f t="shared" si="45"/>
        <v xml:space="preserve"> </v>
      </c>
      <c r="G981" s="162" t="str">
        <f>ข้อมูลรายการ!$A$7</f>
        <v>เงินอื่น ๆ (เงินระดมเฉพาะกิจกรรม)</v>
      </c>
      <c r="H981" s="163"/>
      <c r="I981" s="66">
        <f>SUMIF(I952:I971,G981,F952:F971)</f>
        <v>0</v>
      </c>
    </row>
    <row r="982" spans="1:9" ht="18.95" customHeight="1" x14ac:dyDescent="0.2">
      <c r="A982" s="74"/>
      <c r="B982" s="104"/>
      <c r="C982" s="159"/>
      <c r="D982" s="160"/>
      <c r="E982" s="161"/>
      <c r="F982" s="93" t="str">
        <f t="shared" si="45"/>
        <v xml:space="preserve"> </v>
      </c>
      <c r="G982" s="162" t="str">
        <f>ข้อมูลรายการ!$A$8</f>
        <v>เงินอื่น ๆ (เงินบริจาคอื่น ๆ)</v>
      </c>
      <c r="H982" s="163"/>
      <c r="I982" s="66">
        <f>SUMIF(I952:I971,G982,F952:F971)</f>
        <v>0</v>
      </c>
    </row>
    <row r="983" spans="1:9" ht="18.95" customHeight="1" x14ac:dyDescent="0.2">
      <c r="A983" s="74"/>
      <c r="B983" s="104"/>
      <c r="C983" s="159"/>
      <c r="D983" s="160"/>
      <c r="E983" s="161"/>
      <c r="F983" s="94"/>
      <c r="G983" s="162"/>
      <c r="H983" s="163"/>
      <c r="I983" s="75"/>
    </row>
    <row r="984" spans="1:9" ht="18.95" customHeight="1" x14ac:dyDescent="0.2">
      <c r="A984" s="76"/>
      <c r="B984" s="105"/>
      <c r="C984" s="164"/>
      <c r="D984" s="165"/>
      <c r="E984" s="166"/>
      <c r="F984" s="77"/>
      <c r="G984" s="167"/>
      <c r="H984" s="168"/>
      <c r="I984" s="78"/>
    </row>
    <row r="985" spans="1:9" ht="18.95" customHeight="1" x14ac:dyDescent="0.2">
      <c r="A985" s="147" t="s">
        <v>22</v>
      </c>
      <c r="B985" s="149"/>
      <c r="C985" s="151">
        <f>SUM(C975:E984)</f>
        <v>0</v>
      </c>
      <c r="D985" s="152"/>
      <c r="E985" s="153"/>
      <c r="F985" s="147" t="s">
        <v>23</v>
      </c>
      <c r="G985" s="148"/>
      <c r="H985" s="149"/>
      <c r="I985" s="67">
        <f>SUM(I975:I984)</f>
        <v>0</v>
      </c>
    </row>
    <row r="986" spans="1:9" ht="18.95" customHeight="1" x14ac:dyDescent="0.2">
      <c r="A986" s="63"/>
      <c r="B986" s="106"/>
      <c r="C986" s="79"/>
      <c r="D986" s="79"/>
      <c r="E986" s="80"/>
      <c r="F986" s="80"/>
      <c r="G986" s="88"/>
      <c r="H986" s="63"/>
      <c r="I986" s="68"/>
    </row>
    <row r="987" spans="1:9" ht="18.95" customHeight="1" x14ac:dyDescent="0.2">
      <c r="A987" s="53"/>
      <c r="B987" s="107"/>
      <c r="C987" s="53"/>
      <c r="D987" s="81"/>
      <c r="G987" s="89"/>
      <c r="H987" s="176" t="s">
        <v>53</v>
      </c>
      <c r="I987" s="176"/>
    </row>
    <row r="988" spans="1:9" ht="18.95" customHeight="1" x14ac:dyDescent="0.2">
      <c r="A988" s="53"/>
      <c r="B988" s="107"/>
      <c r="C988" s="53"/>
      <c r="D988" s="81"/>
      <c r="G988" s="89"/>
      <c r="H988" s="175" t="s">
        <v>56</v>
      </c>
      <c r="I988" s="175"/>
    </row>
    <row r="989" spans="1:9" ht="18.95" customHeight="1" x14ac:dyDescent="0.2">
      <c r="A989" s="54"/>
      <c r="B989" s="108"/>
      <c r="C989" s="54"/>
      <c r="D989" s="83"/>
      <c r="G989" s="90"/>
      <c r="H989" s="84"/>
      <c r="I989" s="84"/>
    </row>
    <row r="990" spans="1:9" ht="18.95" customHeight="1" x14ac:dyDescent="0.2">
      <c r="A990" s="150" t="str">
        <f>A947</f>
        <v>โรงเรียนเทพลีลา</v>
      </c>
      <c r="B990" s="150"/>
      <c r="C990" s="150"/>
      <c r="D990" s="150"/>
      <c r="E990" s="150"/>
      <c r="F990" s="150"/>
      <c r="G990" s="150"/>
      <c r="H990" s="150"/>
      <c r="I990" s="150"/>
    </row>
    <row r="991" spans="1:9" ht="18.95" customHeight="1" x14ac:dyDescent="0.2">
      <c r="A991" s="150" t="str">
        <f>A948</f>
        <v>แบบของบประมาณเพื่อดำเนินการ  ปีงบประมาณ 2562</v>
      </c>
      <c r="B991" s="150"/>
      <c r="C991" s="150"/>
      <c r="D991" s="150"/>
      <c r="E991" s="150"/>
      <c r="F991" s="150"/>
      <c r="G991" s="150"/>
      <c r="H991" s="150"/>
      <c r="I991" s="150"/>
    </row>
    <row r="992" spans="1:9" ht="18.95" customHeight="1" x14ac:dyDescent="0.2">
      <c r="A992" s="177" t="s">
        <v>57</v>
      </c>
      <c r="B992" s="177"/>
      <c r="C992" s="177"/>
      <c r="D992" s="177"/>
      <c r="E992" s="177"/>
      <c r="F992" s="177"/>
      <c r="G992" s="177"/>
      <c r="H992" s="177"/>
      <c r="I992" s="177"/>
    </row>
    <row r="993" spans="1:9" ht="18.95" customHeight="1" x14ac:dyDescent="0.2">
      <c r="A993" s="178" t="s">
        <v>8</v>
      </c>
      <c r="B993" s="180" t="s">
        <v>9</v>
      </c>
      <c r="C993" s="182" t="s">
        <v>10</v>
      </c>
      <c r="D993" s="183"/>
      <c r="E993" s="69" t="s">
        <v>11</v>
      </c>
      <c r="F993" s="138" t="s">
        <v>10</v>
      </c>
      <c r="G993" s="139"/>
      <c r="H993" s="178" t="s">
        <v>12</v>
      </c>
      <c r="I993" s="178" t="s">
        <v>46</v>
      </c>
    </row>
    <row r="994" spans="1:9" ht="18.95" customHeight="1" x14ac:dyDescent="0.2">
      <c r="A994" s="179"/>
      <c r="B994" s="181"/>
      <c r="C994" s="184" t="s">
        <v>13</v>
      </c>
      <c r="D994" s="185"/>
      <c r="E994" s="70" t="s">
        <v>13</v>
      </c>
      <c r="F994" s="140" t="s">
        <v>14</v>
      </c>
      <c r="G994" s="141"/>
      <c r="H994" s="179"/>
      <c r="I994" s="179"/>
    </row>
    <row r="995" spans="1:9" ht="18.95" customHeight="1" x14ac:dyDescent="0.2">
      <c r="A995" s="95"/>
      <c r="B995" s="98"/>
      <c r="C995" s="96"/>
      <c r="D995" s="111"/>
      <c r="E995" s="97"/>
      <c r="F995" s="136">
        <f>C995*E995</f>
        <v>0</v>
      </c>
      <c r="G995" s="137"/>
      <c r="H995" s="62"/>
      <c r="I995" s="57"/>
    </row>
    <row r="996" spans="1:9" ht="18.95" customHeight="1" x14ac:dyDescent="0.2">
      <c r="A996" s="95"/>
      <c r="B996" s="99"/>
      <c r="C996" s="96"/>
      <c r="D996" s="111"/>
      <c r="E996" s="97"/>
      <c r="F996" s="136">
        <f t="shared" ref="F996:F1014" si="46">C996*E996</f>
        <v>0</v>
      </c>
      <c r="G996" s="137"/>
      <c r="H996" s="62"/>
      <c r="I996" s="57"/>
    </row>
    <row r="997" spans="1:9" ht="18.95" customHeight="1" x14ac:dyDescent="0.2">
      <c r="A997" s="71"/>
      <c r="B997" s="100"/>
      <c r="C997" s="96"/>
      <c r="D997" s="111"/>
      <c r="E997" s="97"/>
      <c r="F997" s="136">
        <f t="shared" si="46"/>
        <v>0</v>
      </c>
      <c r="G997" s="137"/>
      <c r="H997" s="62"/>
      <c r="I997" s="57"/>
    </row>
    <row r="998" spans="1:9" ht="18.95" customHeight="1" x14ac:dyDescent="0.2">
      <c r="A998" s="71"/>
      <c r="B998" s="100"/>
      <c r="C998" s="96"/>
      <c r="D998" s="111"/>
      <c r="E998" s="97"/>
      <c r="F998" s="136">
        <f t="shared" si="46"/>
        <v>0</v>
      </c>
      <c r="G998" s="137"/>
      <c r="H998" s="62"/>
      <c r="I998" s="57"/>
    </row>
    <row r="999" spans="1:9" ht="18.95" customHeight="1" x14ac:dyDescent="0.2">
      <c r="A999" s="71"/>
      <c r="B999" s="100"/>
      <c r="C999" s="96"/>
      <c r="D999" s="111"/>
      <c r="E999" s="97"/>
      <c r="F999" s="136">
        <f t="shared" si="46"/>
        <v>0</v>
      </c>
      <c r="G999" s="137"/>
      <c r="H999" s="62"/>
      <c r="I999" s="57"/>
    </row>
    <row r="1000" spans="1:9" ht="18.95" customHeight="1" x14ac:dyDescent="0.2">
      <c r="A1000" s="71"/>
      <c r="B1000" s="100"/>
      <c r="C1000" s="96"/>
      <c r="D1000" s="111"/>
      <c r="E1000" s="97"/>
      <c r="F1000" s="136">
        <f t="shared" si="46"/>
        <v>0</v>
      </c>
      <c r="G1000" s="137"/>
      <c r="H1000" s="62"/>
      <c r="I1000" s="57"/>
    </row>
    <row r="1001" spans="1:9" ht="18.95" customHeight="1" x14ac:dyDescent="0.2">
      <c r="A1001" s="71"/>
      <c r="B1001" s="100"/>
      <c r="C1001" s="96"/>
      <c r="D1001" s="111"/>
      <c r="E1001" s="97"/>
      <c r="F1001" s="136">
        <f t="shared" si="46"/>
        <v>0</v>
      </c>
      <c r="G1001" s="137"/>
      <c r="H1001" s="62"/>
      <c r="I1001" s="57"/>
    </row>
    <row r="1002" spans="1:9" ht="18.95" customHeight="1" x14ac:dyDescent="0.2">
      <c r="A1002" s="71"/>
      <c r="B1002" s="100"/>
      <c r="C1002" s="96"/>
      <c r="D1002" s="111"/>
      <c r="E1002" s="97"/>
      <c r="F1002" s="136">
        <f t="shared" si="46"/>
        <v>0</v>
      </c>
      <c r="G1002" s="137"/>
      <c r="H1002" s="62"/>
      <c r="I1002" s="57"/>
    </row>
    <row r="1003" spans="1:9" ht="18.95" customHeight="1" x14ac:dyDescent="0.2">
      <c r="A1003" s="71"/>
      <c r="B1003" s="100"/>
      <c r="C1003" s="96"/>
      <c r="D1003" s="111"/>
      <c r="E1003" s="97"/>
      <c r="F1003" s="136">
        <f t="shared" si="46"/>
        <v>0</v>
      </c>
      <c r="G1003" s="137"/>
      <c r="H1003" s="62"/>
      <c r="I1003" s="57"/>
    </row>
    <row r="1004" spans="1:9" ht="18.95" customHeight="1" x14ac:dyDescent="0.2">
      <c r="A1004" s="71"/>
      <c r="B1004" s="100"/>
      <c r="C1004" s="96"/>
      <c r="D1004" s="111"/>
      <c r="E1004" s="97"/>
      <c r="F1004" s="136">
        <f t="shared" si="46"/>
        <v>0</v>
      </c>
      <c r="G1004" s="137"/>
      <c r="H1004" s="62"/>
      <c r="I1004" s="57"/>
    </row>
    <row r="1005" spans="1:9" ht="18.95" customHeight="1" x14ac:dyDescent="0.2">
      <c r="A1005" s="71"/>
      <c r="B1005" s="100"/>
      <c r="C1005" s="96"/>
      <c r="D1005" s="111"/>
      <c r="E1005" s="97"/>
      <c r="F1005" s="136">
        <f t="shared" si="46"/>
        <v>0</v>
      </c>
      <c r="G1005" s="137"/>
      <c r="H1005" s="62"/>
      <c r="I1005" s="57"/>
    </row>
    <row r="1006" spans="1:9" ht="18.95" customHeight="1" x14ac:dyDescent="0.2">
      <c r="A1006" s="71"/>
      <c r="B1006" s="100"/>
      <c r="C1006" s="62"/>
      <c r="D1006" s="72"/>
      <c r="E1006" s="110"/>
      <c r="F1006" s="136">
        <f t="shared" si="46"/>
        <v>0</v>
      </c>
      <c r="G1006" s="137"/>
      <c r="H1006" s="62"/>
      <c r="I1006" s="57"/>
    </row>
    <row r="1007" spans="1:9" ht="18.95" customHeight="1" x14ac:dyDescent="0.2">
      <c r="A1007" s="71"/>
      <c r="B1007" s="100"/>
      <c r="C1007" s="62"/>
      <c r="D1007" s="72"/>
      <c r="E1007" s="110"/>
      <c r="F1007" s="136">
        <f t="shared" si="46"/>
        <v>0</v>
      </c>
      <c r="G1007" s="137"/>
      <c r="H1007" s="62"/>
      <c r="I1007" s="57"/>
    </row>
    <row r="1008" spans="1:9" ht="18.95" customHeight="1" x14ac:dyDescent="0.2">
      <c r="A1008" s="71"/>
      <c r="B1008" s="100"/>
      <c r="C1008" s="62"/>
      <c r="D1008" s="72"/>
      <c r="E1008" s="110"/>
      <c r="F1008" s="136">
        <f t="shared" si="46"/>
        <v>0</v>
      </c>
      <c r="G1008" s="137"/>
      <c r="H1008" s="62"/>
      <c r="I1008" s="57"/>
    </row>
    <row r="1009" spans="1:9" ht="18.95" customHeight="1" x14ac:dyDescent="0.2">
      <c r="A1009" s="71"/>
      <c r="B1009" s="100"/>
      <c r="C1009" s="62"/>
      <c r="D1009" s="72"/>
      <c r="E1009" s="110"/>
      <c r="F1009" s="136">
        <f t="shared" si="46"/>
        <v>0</v>
      </c>
      <c r="G1009" s="137"/>
      <c r="H1009" s="62"/>
      <c r="I1009" s="57"/>
    </row>
    <row r="1010" spans="1:9" ht="18.95" customHeight="1" x14ac:dyDescent="0.2">
      <c r="A1010" s="71"/>
      <c r="B1010" s="100"/>
      <c r="C1010" s="62"/>
      <c r="D1010" s="72"/>
      <c r="E1010" s="110"/>
      <c r="F1010" s="136">
        <f t="shared" si="46"/>
        <v>0</v>
      </c>
      <c r="G1010" s="137"/>
      <c r="H1010" s="62"/>
      <c r="I1010" s="57"/>
    </row>
    <row r="1011" spans="1:9" ht="18.95" customHeight="1" x14ac:dyDescent="0.2">
      <c r="A1011" s="71"/>
      <c r="B1011" s="100"/>
      <c r="C1011" s="62"/>
      <c r="D1011" s="72"/>
      <c r="E1011" s="110"/>
      <c r="F1011" s="136">
        <f t="shared" si="46"/>
        <v>0</v>
      </c>
      <c r="G1011" s="137"/>
      <c r="H1011" s="62"/>
      <c r="I1011" s="57"/>
    </row>
    <row r="1012" spans="1:9" ht="18.95" customHeight="1" x14ac:dyDescent="0.2">
      <c r="A1012" s="71"/>
      <c r="B1012" s="100"/>
      <c r="C1012" s="62"/>
      <c r="D1012" s="72"/>
      <c r="E1012" s="110"/>
      <c r="F1012" s="136">
        <f t="shared" si="46"/>
        <v>0</v>
      </c>
      <c r="G1012" s="137"/>
      <c r="H1012" s="62"/>
      <c r="I1012" s="57"/>
    </row>
    <row r="1013" spans="1:9" ht="18.95" customHeight="1" x14ac:dyDescent="0.2">
      <c r="A1013" s="71"/>
      <c r="B1013" s="100"/>
      <c r="C1013" s="62"/>
      <c r="D1013" s="72"/>
      <c r="E1013" s="110"/>
      <c r="F1013" s="136">
        <f t="shared" si="46"/>
        <v>0</v>
      </c>
      <c r="G1013" s="137"/>
      <c r="H1013" s="62"/>
      <c r="I1013" s="57"/>
    </row>
    <row r="1014" spans="1:9" ht="18.95" customHeight="1" x14ac:dyDescent="0.2">
      <c r="A1014" s="71"/>
      <c r="B1014" s="100"/>
      <c r="C1014" s="62"/>
      <c r="D1014" s="72"/>
      <c r="E1014" s="110"/>
      <c r="F1014" s="136">
        <f t="shared" si="46"/>
        <v>0</v>
      </c>
      <c r="G1014" s="137"/>
      <c r="H1014" s="62"/>
      <c r="I1014" s="57"/>
    </row>
    <row r="1015" spans="1:9" ht="18.95" customHeight="1" x14ac:dyDescent="0.2">
      <c r="A1015" s="169" t="s">
        <v>15</v>
      </c>
      <c r="B1015" s="170"/>
      <c r="C1015" s="170"/>
      <c r="D1015" s="170"/>
      <c r="E1015" s="171"/>
      <c r="F1015" s="142">
        <f>SUM(F995:F1014)</f>
        <v>0</v>
      </c>
      <c r="G1015" s="143"/>
      <c r="H1015" s="172"/>
      <c r="I1015" s="173"/>
    </row>
    <row r="1016" spans="1:9" ht="18.95" customHeight="1" x14ac:dyDescent="0.2">
      <c r="A1016" s="174" t="s">
        <v>16</v>
      </c>
      <c r="B1016" s="174"/>
      <c r="C1016" s="174"/>
      <c r="D1016" s="174"/>
      <c r="E1016" s="174"/>
      <c r="F1016" s="174"/>
      <c r="G1016" s="174"/>
      <c r="H1016" s="174"/>
      <c r="I1016" s="174"/>
    </row>
    <row r="1017" spans="1:9" ht="18.95" customHeight="1" x14ac:dyDescent="0.2">
      <c r="A1017" s="64" t="s">
        <v>17</v>
      </c>
      <c r="B1017" s="101" t="s">
        <v>12</v>
      </c>
      <c r="C1017" s="144" t="s">
        <v>15</v>
      </c>
      <c r="D1017" s="145"/>
      <c r="E1017" s="146"/>
      <c r="F1017" s="144" t="s">
        <v>18</v>
      </c>
      <c r="G1017" s="145"/>
      <c r="H1017" s="146"/>
      <c r="I1017" s="64" t="s">
        <v>19</v>
      </c>
    </row>
    <row r="1018" spans="1:9" ht="18.95" customHeight="1" x14ac:dyDescent="0.2">
      <c r="A1018" s="73">
        <v>1</v>
      </c>
      <c r="B1018" s="102" t="str">
        <f>ข้อมูลรายการ!$B$1</f>
        <v>ค่าตอบแทน</v>
      </c>
      <c r="C1018" s="154">
        <f>SUMIF(H995:H1014,B1018,F995:F1014)</f>
        <v>0</v>
      </c>
      <c r="D1018" s="155"/>
      <c r="E1018" s="156"/>
      <c r="F1018" s="92" t="str">
        <f>IF(I1018=0," ","X")</f>
        <v xml:space="preserve"> </v>
      </c>
      <c r="G1018" s="157" t="str">
        <f>ข้อมูลรายการ!$A$1</f>
        <v>เงินอุดหนุน</v>
      </c>
      <c r="H1018" s="158"/>
      <c r="I1018" s="65">
        <f>SUMIF(I995:I1014,G1018,F995:F1014)</f>
        <v>0</v>
      </c>
    </row>
    <row r="1019" spans="1:9" ht="18.95" customHeight="1" x14ac:dyDescent="0.2">
      <c r="A1019" s="74">
        <v>2</v>
      </c>
      <c r="B1019" s="103" t="str">
        <f>ข้อมูลรายการ!$B$2</f>
        <v>ค่าใช้สอย</v>
      </c>
      <c r="C1019" s="159">
        <f>SUMIF(H995:H1014,B1019,F995:F1014)</f>
        <v>0</v>
      </c>
      <c r="D1019" s="160"/>
      <c r="E1019" s="161"/>
      <c r="F1019" s="93" t="str">
        <f t="shared" ref="F1019:F1025" si="47">IF(I1019=0," ","X")</f>
        <v xml:space="preserve"> </v>
      </c>
      <c r="G1019" s="162" t="str">
        <f>ข้อมูลรายการ!$A$2</f>
        <v>เงินสนับสนุนการจัดการศึกษา</v>
      </c>
      <c r="H1019" s="163"/>
      <c r="I1019" s="66">
        <f>SUMIF(I995:I1014,G1019,F995:F1014)</f>
        <v>0</v>
      </c>
    </row>
    <row r="1020" spans="1:9" ht="18.95" customHeight="1" x14ac:dyDescent="0.2">
      <c r="A1020" s="74">
        <v>3</v>
      </c>
      <c r="B1020" s="103" t="str">
        <f>ข้อมูลรายการ!$B$3</f>
        <v>ค่าวัสดุ</v>
      </c>
      <c r="C1020" s="159">
        <f>SUMIF(H995:H1014,B1020,F995:F1014)</f>
        <v>0</v>
      </c>
      <c r="D1020" s="160"/>
      <c r="E1020" s="161"/>
      <c r="F1020" s="93" t="str">
        <f t="shared" si="47"/>
        <v xml:space="preserve"> </v>
      </c>
      <c r="G1020" s="162" t="str">
        <f>ข้อมูลรายการ!$A$3</f>
        <v>เงินรายได้ (ระดมทรัพย์)</v>
      </c>
      <c r="H1020" s="163"/>
      <c r="I1020" s="66">
        <f>SUMIF(I995:I1014,G1020,F995:F1014)</f>
        <v>0</v>
      </c>
    </row>
    <row r="1021" spans="1:9" ht="18.95" customHeight="1" x14ac:dyDescent="0.2">
      <c r="A1021" s="74">
        <v>4</v>
      </c>
      <c r="B1021" s="103" t="str">
        <f>ข้อมูลรายการ!$B$4</f>
        <v>ค่าครุภัณฑ์</v>
      </c>
      <c r="C1021" s="159">
        <f>SUMIF(H995:H1014,B1021,F995:F1014)</f>
        <v>0</v>
      </c>
      <c r="D1021" s="160"/>
      <c r="E1021" s="161"/>
      <c r="F1021" s="93" t="str">
        <f t="shared" si="47"/>
        <v xml:space="preserve"> </v>
      </c>
      <c r="G1021" s="162" t="str">
        <f>ข้อมูลรายการ!$A$4</f>
        <v>เงินรายได้ (ทั่วไป)</v>
      </c>
      <c r="H1021" s="163"/>
      <c r="I1021" s="66">
        <f>SUMIF(I995:I1014,G1021,F995:F1014)</f>
        <v>0</v>
      </c>
    </row>
    <row r="1022" spans="1:9" ht="18.95" customHeight="1" x14ac:dyDescent="0.2">
      <c r="A1022" s="74">
        <v>5</v>
      </c>
      <c r="B1022" s="103" t="str">
        <f>ข้อมูลรายการ!$B$5</f>
        <v>ค่าที่ดินและสิ่งก่อสร้าง</v>
      </c>
      <c r="C1022" s="159">
        <f>SUMIF(H995:H1014,B1022,F995:F1014)</f>
        <v>0</v>
      </c>
      <c r="D1022" s="160"/>
      <c r="E1022" s="161"/>
      <c r="F1022" s="93" t="str">
        <f t="shared" si="47"/>
        <v xml:space="preserve"> </v>
      </c>
      <c r="G1022" s="162" t="str">
        <f>ข้อมูลรายการ!$A$5</f>
        <v>เงินอื่น ๆ (เงินสวัสดิการ)</v>
      </c>
      <c r="H1022" s="163"/>
      <c r="I1022" s="66">
        <f>SUMIF(I995:I1014,G1022,F995:F1014)</f>
        <v>0</v>
      </c>
    </row>
    <row r="1023" spans="1:9" ht="18.95" customHeight="1" x14ac:dyDescent="0.2">
      <c r="A1023" s="74">
        <v>6</v>
      </c>
      <c r="B1023" s="104" t="str">
        <f>ข้อมูลรายการ!$B$6</f>
        <v>ค่าใช้จ่ายอื่น ๆ</v>
      </c>
      <c r="C1023" s="159">
        <f>SUMIF(H995:H1014,B1023,F995:F1014)</f>
        <v>0</v>
      </c>
      <c r="D1023" s="160"/>
      <c r="E1023" s="161"/>
      <c r="F1023" s="93" t="str">
        <f t="shared" si="47"/>
        <v xml:space="preserve"> </v>
      </c>
      <c r="G1023" s="162" t="str">
        <f>ข้อมูลรายการ!$A$6</f>
        <v>เงินอื่น ๆ (เงินสมาคมฯ)</v>
      </c>
      <c r="H1023" s="163"/>
      <c r="I1023" s="66">
        <f>SUMIF(I995:I1014,G1023,F995:F1014)</f>
        <v>0</v>
      </c>
    </row>
    <row r="1024" spans="1:9" ht="18.95" customHeight="1" x14ac:dyDescent="0.2">
      <c r="A1024" s="74"/>
      <c r="B1024" s="104"/>
      <c r="C1024" s="159"/>
      <c r="D1024" s="160"/>
      <c r="E1024" s="161"/>
      <c r="F1024" s="93" t="str">
        <f t="shared" si="47"/>
        <v xml:space="preserve"> </v>
      </c>
      <c r="G1024" s="162" t="str">
        <f>ข้อมูลรายการ!$A$7</f>
        <v>เงินอื่น ๆ (เงินระดมเฉพาะกิจกรรม)</v>
      </c>
      <c r="H1024" s="163"/>
      <c r="I1024" s="66">
        <f>SUMIF(I995:I1014,G1024,F995:F1014)</f>
        <v>0</v>
      </c>
    </row>
    <row r="1025" spans="1:9" ht="18.95" customHeight="1" x14ac:dyDescent="0.2">
      <c r="A1025" s="74"/>
      <c r="B1025" s="104"/>
      <c r="C1025" s="159"/>
      <c r="D1025" s="160"/>
      <c r="E1025" s="161"/>
      <c r="F1025" s="93" t="str">
        <f t="shared" si="47"/>
        <v xml:space="preserve"> </v>
      </c>
      <c r="G1025" s="162" t="str">
        <f>ข้อมูลรายการ!$A$8</f>
        <v>เงินอื่น ๆ (เงินบริจาคอื่น ๆ)</v>
      </c>
      <c r="H1025" s="163"/>
      <c r="I1025" s="66">
        <f>SUMIF(I995:I1014,G1025,F995:F1014)</f>
        <v>0</v>
      </c>
    </row>
    <row r="1026" spans="1:9" ht="18.95" customHeight="1" x14ac:dyDescent="0.2">
      <c r="A1026" s="74"/>
      <c r="B1026" s="104"/>
      <c r="C1026" s="159"/>
      <c r="D1026" s="160"/>
      <c r="E1026" s="161"/>
      <c r="F1026" s="94"/>
      <c r="G1026" s="162"/>
      <c r="H1026" s="163"/>
      <c r="I1026" s="75"/>
    </row>
    <row r="1027" spans="1:9" ht="18.95" customHeight="1" x14ac:dyDescent="0.2">
      <c r="A1027" s="76"/>
      <c r="B1027" s="105"/>
      <c r="C1027" s="164"/>
      <c r="D1027" s="165"/>
      <c r="E1027" s="166"/>
      <c r="F1027" s="77"/>
      <c r="G1027" s="167"/>
      <c r="H1027" s="168"/>
      <c r="I1027" s="78"/>
    </row>
    <row r="1028" spans="1:9" ht="18.95" customHeight="1" x14ac:dyDescent="0.2">
      <c r="A1028" s="147" t="s">
        <v>22</v>
      </c>
      <c r="B1028" s="149"/>
      <c r="C1028" s="151">
        <f>SUM(C1018:E1027)</f>
        <v>0</v>
      </c>
      <c r="D1028" s="152"/>
      <c r="E1028" s="153"/>
      <c r="F1028" s="147" t="s">
        <v>23</v>
      </c>
      <c r="G1028" s="148"/>
      <c r="H1028" s="149"/>
      <c r="I1028" s="67">
        <f>SUM(I1018:I1027)</f>
        <v>0</v>
      </c>
    </row>
    <row r="1029" spans="1:9" ht="18.95" customHeight="1" x14ac:dyDescent="0.2">
      <c r="A1029" s="63"/>
      <c r="B1029" s="106"/>
      <c r="C1029" s="79"/>
      <c r="D1029" s="79"/>
      <c r="E1029" s="80"/>
      <c r="F1029" s="80"/>
      <c r="G1029" s="88"/>
      <c r="H1029" s="63"/>
      <c r="I1029" s="68"/>
    </row>
    <row r="1030" spans="1:9" ht="18.95" customHeight="1" x14ac:dyDescent="0.2">
      <c r="A1030" s="53"/>
      <c r="B1030" s="107"/>
      <c r="C1030" s="53"/>
      <c r="D1030" s="81"/>
      <c r="G1030" s="89"/>
      <c r="H1030" s="176" t="s">
        <v>53</v>
      </c>
      <c r="I1030" s="176"/>
    </row>
    <row r="1031" spans="1:9" ht="18.95" customHeight="1" x14ac:dyDescent="0.2">
      <c r="A1031" s="53"/>
      <c r="B1031" s="107"/>
      <c r="C1031" s="53"/>
      <c r="D1031" s="81"/>
      <c r="G1031" s="89"/>
      <c r="H1031" s="175" t="s">
        <v>56</v>
      </c>
      <c r="I1031" s="175"/>
    </row>
    <row r="1032" spans="1:9" ht="18.95" customHeight="1" x14ac:dyDescent="0.2">
      <c r="A1032" s="54"/>
      <c r="B1032" s="108"/>
      <c r="C1032" s="54"/>
      <c r="D1032" s="83"/>
      <c r="G1032" s="90"/>
      <c r="H1032" s="84"/>
      <c r="I1032" s="84"/>
    </row>
    <row r="1033" spans="1:9" ht="18.95" customHeight="1" x14ac:dyDescent="0.2">
      <c r="A1033" s="150" t="str">
        <f>A990</f>
        <v>โรงเรียนเทพลีลา</v>
      </c>
      <c r="B1033" s="150"/>
      <c r="C1033" s="150"/>
      <c r="D1033" s="150"/>
      <c r="E1033" s="150"/>
      <c r="F1033" s="150"/>
      <c r="G1033" s="150"/>
      <c r="H1033" s="150"/>
      <c r="I1033" s="150"/>
    </row>
    <row r="1034" spans="1:9" ht="18.95" customHeight="1" x14ac:dyDescent="0.2">
      <c r="A1034" s="150" t="str">
        <f>A991</f>
        <v>แบบของบประมาณเพื่อดำเนินการ  ปีงบประมาณ 2562</v>
      </c>
      <c r="B1034" s="150"/>
      <c r="C1034" s="150"/>
      <c r="D1034" s="150"/>
      <c r="E1034" s="150"/>
      <c r="F1034" s="150"/>
      <c r="G1034" s="150"/>
      <c r="H1034" s="150"/>
      <c r="I1034" s="150"/>
    </row>
    <row r="1035" spans="1:9" ht="18.95" customHeight="1" x14ac:dyDescent="0.2">
      <c r="A1035" s="177" t="s">
        <v>57</v>
      </c>
      <c r="B1035" s="177"/>
      <c r="C1035" s="177"/>
      <c r="D1035" s="177"/>
      <c r="E1035" s="177"/>
      <c r="F1035" s="177"/>
      <c r="G1035" s="177"/>
      <c r="H1035" s="177"/>
      <c r="I1035" s="177"/>
    </row>
    <row r="1036" spans="1:9" ht="18.95" customHeight="1" x14ac:dyDescent="0.2">
      <c r="A1036" s="178" t="s">
        <v>8</v>
      </c>
      <c r="B1036" s="180" t="s">
        <v>9</v>
      </c>
      <c r="C1036" s="182" t="s">
        <v>10</v>
      </c>
      <c r="D1036" s="183"/>
      <c r="E1036" s="69" t="s">
        <v>11</v>
      </c>
      <c r="F1036" s="138" t="s">
        <v>10</v>
      </c>
      <c r="G1036" s="139"/>
      <c r="H1036" s="178" t="s">
        <v>12</v>
      </c>
      <c r="I1036" s="178" t="s">
        <v>46</v>
      </c>
    </row>
    <row r="1037" spans="1:9" ht="18.95" customHeight="1" x14ac:dyDescent="0.2">
      <c r="A1037" s="179"/>
      <c r="B1037" s="181"/>
      <c r="C1037" s="184" t="s">
        <v>13</v>
      </c>
      <c r="D1037" s="185"/>
      <c r="E1037" s="70" t="s">
        <v>13</v>
      </c>
      <c r="F1037" s="140" t="s">
        <v>14</v>
      </c>
      <c r="G1037" s="141"/>
      <c r="H1037" s="179"/>
      <c r="I1037" s="179"/>
    </row>
    <row r="1038" spans="1:9" ht="18.95" customHeight="1" x14ac:dyDescent="0.2">
      <c r="A1038" s="95"/>
      <c r="B1038" s="98"/>
      <c r="C1038" s="96"/>
      <c r="D1038" s="111"/>
      <c r="E1038" s="97"/>
      <c r="F1038" s="136">
        <f>C1038*E1038</f>
        <v>0</v>
      </c>
      <c r="G1038" s="137"/>
      <c r="H1038" s="62"/>
      <c r="I1038" s="57"/>
    </row>
    <row r="1039" spans="1:9" ht="18.95" customHeight="1" x14ac:dyDescent="0.2">
      <c r="A1039" s="95"/>
      <c r="B1039" s="99"/>
      <c r="C1039" s="96"/>
      <c r="D1039" s="111"/>
      <c r="E1039" s="97"/>
      <c r="F1039" s="136">
        <f t="shared" ref="F1039:F1057" si="48">C1039*E1039</f>
        <v>0</v>
      </c>
      <c r="G1039" s="137"/>
      <c r="H1039" s="62"/>
      <c r="I1039" s="57"/>
    </row>
    <row r="1040" spans="1:9" ht="18.95" customHeight="1" x14ac:dyDescent="0.2">
      <c r="A1040" s="71"/>
      <c r="B1040" s="100"/>
      <c r="C1040" s="96"/>
      <c r="D1040" s="111"/>
      <c r="E1040" s="97"/>
      <c r="F1040" s="136">
        <f t="shared" si="48"/>
        <v>0</v>
      </c>
      <c r="G1040" s="137"/>
      <c r="H1040" s="62"/>
      <c r="I1040" s="57"/>
    </row>
    <row r="1041" spans="1:9" ht="18.95" customHeight="1" x14ac:dyDescent="0.2">
      <c r="A1041" s="71"/>
      <c r="B1041" s="100"/>
      <c r="C1041" s="96"/>
      <c r="D1041" s="111"/>
      <c r="E1041" s="97"/>
      <c r="F1041" s="136">
        <f t="shared" si="48"/>
        <v>0</v>
      </c>
      <c r="G1041" s="137"/>
      <c r="H1041" s="62"/>
      <c r="I1041" s="57"/>
    </row>
    <row r="1042" spans="1:9" ht="18.95" customHeight="1" x14ac:dyDescent="0.2">
      <c r="A1042" s="71"/>
      <c r="B1042" s="100"/>
      <c r="C1042" s="96"/>
      <c r="D1042" s="111"/>
      <c r="E1042" s="97"/>
      <c r="F1042" s="136">
        <f t="shared" si="48"/>
        <v>0</v>
      </c>
      <c r="G1042" s="137"/>
      <c r="H1042" s="62"/>
      <c r="I1042" s="57"/>
    </row>
    <row r="1043" spans="1:9" ht="18.95" customHeight="1" x14ac:dyDescent="0.2">
      <c r="A1043" s="71"/>
      <c r="B1043" s="100"/>
      <c r="C1043" s="96"/>
      <c r="D1043" s="111"/>
      <c r="E1043" s="97"/>
      <c r="F1043" s="136">
        <f t="shared" si="48"/>
        <v>0</v>
      </c>
      <c r="G1043" s="137"/>
      <c r="H1043" s="62"/>
      <c r="I1043" s="57"/>
    </row>
    <row r="1044" spans="1:9" ht="18.95" customHeight="1" x14ac:dyDescent="0.2">
      <c r="A1044" s="71"/>
      <c r="B1044" s="100"/>
      <c r="C1044" s="96"/>
      <c r="D1044" s="111"/>
      <c r="E1044" s="97"/>
      <c r="F1044" s="136">
        <f t="shared" si="48"/>
        <v>0</v>
      </c>
      <c r="G1044" s="137"/>
      <c r="H1044" s="62"/>
      <c r="I1044" s="57"/>
    </row>
    <row r="1045" spans="1:9" ht="18.95" customHeight="1" x14ac:dyDescent="0.2">
      <c r="A1045" s="71"/>
      <c r="B1045" s="100"/>
      <c r="C1045" s="96"/>
      <c r="D1045" s="111"/>
      <c r="E1045" s="97"/>
      <c r="F1045" s="136">
        <f t="shared" si="48"/>
        <v>0</v>
      </c>
      <c r="G1045" s="137"/>
      <c r="H1045" s="62"/>
      <c r="I1045" s="57"/>
    </row>
    <row r="1046" spans="1:9" ht="18.95" customHeight="1" x14ac:dyDescent="0.2">
      <c r="A1046" s="71"/>
      <c r="B1046" s="100"/>
      <c r="C1046" s="96"/>
      <c r="D1046" s="111"/>
      <c r="E1046" s="97"/>
      <c r="F1046" s="136">
        <f t="shared" si="48"/>
        <v>0</v>
      </c>
      <c r="G1046" s="137"/>
      <c r="H1046" s="62"/>
      <c r="I1046" s="57"/>
    </row>
    <row r="1047" spans="1:9" ht="18.95" customHeight="1" x14ac:dyDescent="0.2">
      <c r="A1047" s="71"/>
      <c r="B1047" s="100"/>
      <c r="C1047" s="96"/>
      <c r="D1047" s="111"/>
      <c r="E1047" s="97"/>
      <c r="F1047" s="136">
        <f t="shared" si="48"/>
        <v>0</v>
      </c>
      <c r="G1047" s="137"/>
      <c r="H1047" s="62"/>
      <c r="I1047" s="57"/>
    </row>
    <row r="1048" spans="1:9" ht="18.95" customHeight="1" x14ac:dyDescent="0.2">
      <c r="A1048" s="71"/>
      <c r="B1048" s="100"/>
      <c r="C1048" s="96"/>
      <c r="D1048" s="111"/>
      <c r="E1048" s="97"/>
      <c r="F1048" s="136">
        <f t="shared" si="48"/>
        <v>0</v>
      </c>
      <c r="G1048" s="137"/>
      <c r="H1048" s="62"/>
      <c r="I1048" s="57"/>
    </row>
    <row r="1049" spans="1:9" ht="18.95" customHeight="1" x14ac:dyDescent="0.2">
      <c r="A1049" s="71"/>
      <c r="B1049" s="100"/>
      <c r="C1049" s="62"/>
      <c r="D1049" s="72"/>
      <c r="E1049" s="110"/>
      <c r="F1049" s="136">
        <f t="shared" si="48"/>
        <v>0</v>
      </c>
      <c r="G1049" s="137"/>
      <c r="H1049" s="62"/>
      <c r="I1049" s="57"/>
    </row>
    <row r="1050" spans="1:9" ht="18.95" customHeight="1" x14ac:dyDescent="0.2">
      <c r="A1050" s="71"/>
      <c r="B1050" s="100"/>
      <c r="C1050" s="62"/>
      <c r="D1050" s="72"/>
      <c r="E1050" s="110"/>
      <c r="F1050" s="136">
        <f t="shared" si="48"/>
        <v>0</v>
      </c>
      <c r="G1050" s="137"/>
      <c r="H1050" s="62"/>
      <c r="I1050" s="57"/>
    </row>
    <row r="1051" spans="1:9" ht="18.95" customHeight="1" x14ac:dyDescent="0.2">
      <c r="A1051" s="71"/>
      <c r="B1051" s="100"/>
      <c r="C1051" s="62"/>
      <c r="D1051" s="72"/>
      <c r="E1051" s="110"/>
      <c r="F1051" s="136">
        <f t="shared" si="48"/>
        <v>0</v>
      </c>
      <c r="G1051" s="137"/>
      <c r="H1051" s="62"/>
      <c r="I1051" s="57"/>
    </row>
    <row r="1052" spans="1:9" ht="18.95" customHeight="1" x14ac:dyDescent="0.2">
      <c r="A1052" s="71"/>
      <c r="B1052" s="100"/>
      <c r="C1052" s="62"/>
      <c r="D1052" s="72"/>
      <c r="E1052" s="110"/>
      <c r="F1052" s="136">
        <f t="shared" si="48"/>
        <v>0</v>
      </c>
      <c r="G1052" s="137"/>
      <c r="H1052" s="62"/>
      <c r="I1052" s="57"/>
    </row>
    <row r="1053" spans="1:9" ht="18.95" customHeight="1" x14ac:dyDescent="0.2">
      <c r="A1053" s="71"/>
      <c r="B1053" s="100"/>
      <c r="C1053" s="62"/>
      <c r="D1053" s="72"/>
      <c r="E1053" s="110"/>
      <c r="F1053" s="136">
        <f t="shared" si="48"/>
        <v>0</v>
      </c>
      <c r="G1053" s="137"/>
      <c r="H1053" s="62"/>
      <c r="I1053" s="57"/>
    </row>
    <row r="1054" spans="1:9" ht="18.95" customHeight="1" x14ac:dyDescent="0.2">
      <c r="A1054" s="71"/>
      <c r="B1054" s="100"/>
      <c r="C1054" s="62"/>
      <c r="D1054" s="72"/>
      <c r="E1054" s="110"/>
      <c r="F1054" s="136">
        <f t="shared" si="48"/>
        <v>0</v>
      </c>
      <c r="G1054" s="137"/>
      <c r="H1054" s="62"/>
      <c r="I1054" s="57"/>
    </row>
    <row r="1055" spans="1:9" ht="18.95" customHeight="1" x14ac:dyDescent="0.2">
      <c r="A1055" s="71"/>
      <c r="B1055" s="100"/>
      <c r="C1055" s="62"/>
      <c r="D1055" s="72"/>
      <c r="E1055" s="110"/>
      <c r="F1055" s="136">
        <f t="shared" si="48"/>
        <v>0</v>
      </c>
      <c r="G1055" s="137"/>
      <c r="H1055" s="62"/>
      <c r="I1055" s="57"/>
    </row>
    <row r="1056" spans="1:9" ht="18.95" customHeight="1" x14ac:dyDescent="0.2">
      <c r="A1056" s="71"/>
      <c r="B1056" s="100"/>
      <c r="C1056" s="62"/>
      <c r="D1056" s="72"/>
      <c r="E1056" s="110"/>
      <c r="F1056" s="136">
        <f t="shared" si="48"/>
        <v>0</v>
      </c>
      <c r="G1056" s="137"/>
      <c r="H1056" s="62"/>
      <c r="I1056" s="57"/>
    </row>
    <row r="1057" spans="1:9" ht="18.95" customHeight="1" x14ac:dyDescent="0.2">
      <c r="A1057" s="71"/>
      <c r="B1057" s="100"/>
      <c r="C1057" s="62"/>
      <c r="D1057" s="72"/>
      <c r="E1057" s="110"/>
      <c r="F1057" s="136">
        <f t="shared" si="48"/>
        <v>0</v>
      </c>
      <c r="G1057" s="137"/>
      <c r="H1057" s="62"/>
      <c r="I1057" s="57"/>
    </row>
    <row r="1058" spans="1:9" ht="18.95" customHeight="1" x14ac:dyDescent="0.2">
      <c r="A1058" s="169" t="s">
        <v>15</v>
      </c>
      <c r="B1058" s="170"/>
      <c r="C1058" s="170"/>
      <c r="D1058" s="170"/>
      <c r="E1058" s="171"/>
      <c r="F1058" s="142">
        <f>SUM(F1038:F1057)</f>
        <v>0</v>
      </c>
      <c r="G1058" s="143"/>
      <c r="H1058" s="172"/>
      <c r="I1058" s="173"/>
    </row>
    <row r="1059" spans="1:9" ht="18.95" customHeight="1" x14ac:dyDescent="0.2">
      <c r="A1059" s="174" t="s">
        <v>16</v>
      </c>
      <c r="B1059" s="174"/>
      <c r="C1059" s="174"/>
      <c r="D1059" s="174"/>
      <c r="E1059" s="174"/>
      <c r="F1059" s="174"/>
      <c r="G1059" s="174"/>
      <c r="H1059" s="174"/>
      <c r="I1059" s="174"/>
    </row>
    <row r="1060" spans="1:9" ht="18.95" customHeight="1" x14ac:dyDescent="0.2">
      <c r="A1060" s="64" t="s">
        <v>17</v>
      </c>
      <c r="B1060" s="101" t="s">
        <v>12</v>
      </c>
      <c r="C1060" s="144" t="s">
        <v>15</v>
      </c>
      <c r="D1060" s="145"/>
      <c r="E1060" s="146"/>
      <c r="F1060" s="144" t="s">
        <v>18</v>
      </c>
      <c r="G1060" s="145"/>
      <c r="H1060" s="146"/>
      <c r="I1060" s="64" t="s">
        <v>19</v>
      </c>
    </row>
    <row r="1061" spans="1:9" ht="18.95" customHeight="1" x14ac:dyDescent="0.2">
      <c r="A1061" s="73">
        <v>1</v>
      </c>
      <c r="B1061" s="102" t="str">
        <f>ข้อมูลรายการ!$B$1</f>
        <v>ค่าตอบแทน</v>
      </c>
      <c r="C1061" s="154">
        <f>SUMIF(H1038:H1057,B1061,F1038:F1057)</f>
        <v>0</v>
      </c>
      <c r="D1061" s="155"/>
      <c r="E1061" s="156"/>
      <c r="F1061" s="92" t="str">
        <f>IF(I1061=0," ","X")</f>
        <v xml:space="preserve"> </v>
      </c>
      <c r="G1061" s="157" t="str">
        <f>ข้อมูลรายการ!$A$1</f>
        <v>เงินอุดหนุน</v>
      </c>
      <c r="H1061" s="158"/>
      <c r="I1061" s="65">
        <f>SUMIF(I1038:I1057,G1061,F1038:F1057)</f>
        <v>0</v>
      </c>
    </row>
    <row r="1062" spans="1:9" ht="18.95" customHeight="1" x14ac:dyDescent="0.2">
      <c r="A1062" s="74">
        <v>2</v>
      </c>
      <c r="B1062" s="103" t="str">
        <f>ข้อมูลรายการ!$B$2</f>
        <v>ค่าใช้สอย</v>
      </c>
      <c r="C1062" s="159">
        <f>SUMIF(H1038:H1057,B1062,F1038:F1057)</f>
        <v>0</v>
      </c>
      <c r="D1062" s="160"/>
      <c r="E1062" s="161"/>
      <c r="F1062" s="93" t="str">
        <f t="shared" ref="F1062:F1068" si="49">IF(I1062=0," ","X")</f>
        <v xml:space="preserve"> </v>
      </c>
      <c r="G1062" s="162" t="str">
        <f>ข้อมูลรายการ!$A$2</f>
        <v>เงินสนับสนุนการจัดการศึกษา</v>
      </c>
      <c r="H1062" s="163"/>
      <c r="I1062" s="66">
        <f>SUMIF(I1038:I1057,G1062,F1038:F1057)</f>
        <v>0</v>
      </c>
    </row>
    <row r="1063" spans="1:9" ht="18.95" customHeight="1" x14ac:dyDescent="0.2">
      <c r="A1063" s="74">
        <v>3</v>
      </c>
      <c r="B1063" s="103" t="str">
        <f>ข้อมูลรายการ!$B$3</f>
        <v>ค่าวัสดุ</v>
      </c>
      <c r="C1063" s="159">
        <f>SUMIF(H1038:H1057,B1063,F1038:F1057)</f>
        <v>0</v>
      </c>
      <c r="D1063" s="160"/>
      <c r="E1063" s="161"/>
      <c r="F1063" s="93" t="str">
        <f t="shared" si="49"/>
        <v xml:space="preserve"> </v>
      </c>
      <c r="G1063" s="162" t="str">
        <f>ข้อมูลรายการ!$A$3</f>
        <v>เงินรายได้ (ระดมทรัพย์)</v>
      </c>
      <c r="H1063" s="163"/>
      <c r="I1063" s="66">
        <f>SUMIF(I1038:I1057,G1063,F1038:F1057)</f>
        <v>0</v>
      </c>
    </row>
    <row r="1064" spans="1:9" ht="18.95" customHeight="1" x14ac:dyDescent="0.2">
      <c r="A1064" s="74">
        <v>4</v>
      </c>
      <c r="B1064" s="103" t="str">
        <f>ข้อมูลรายการ!$B$4</f>
        <v>ค่าครุภัณฑ์</v>
      </c>
      <c r="C1064" s="159">
        <f>SUMIF(H1038:H1057,B1064,F1038:F1057)</f>
        <v>0</v>
      </c>
      <c r="D1064" s="160"/>
      <c r="E1064" s="161"/>
      <c r="F1064" s="93" t="str">
        <f t="shared" si="49"/>
        <v xml:space="preserve"> </v>
      </c>
      <c r="G1064" s="162" t="str">
        <f>ข้อมูลรายการ!$A$4</f>
        <v>เงินรายได้ (ทั่วไป)</v>
      </c>
      <c r="H1064" s="163"/>
      <c r="I1064" s="66">
        <f>SUMIF(I1038:I1057,G1064,F1038:F1057)</f>
        <v>0</v>
      </c>
    </row>
    <row r="1065" spans="1:9" ht="18.95" customHeight="1" x14ac:dyDescent="0.2">
      <c r="A1065" s="74">
        <v>5</v>
      </c>
      <c r="B1065" s="103" t="str">
        <f>ข้อมูลรายการ!$B$5</f>
        <v>ค่าที่ดินและสิ่งก่อสร้าง</v>
      </c>
      <c r="C1065" s="159">
        <f>SUMIF(H1038:H1057,B1065,F1038:F1057)</f>
        <v>0</v>
      </c>
      <c r="D1065" s="160"/>
      <c r="E1065" s="161"/>
      <c r="F1065" s="93" t="str">
        <f t="shared" si="49"/>
        <v xml:space="preserve"> </v>
      </c>
      <c r="G1065" s="162" t="str">
        <f>ข้อมูลรายการ!$A$5</f>
        <v>เงินอื่น ๆ (เงินสวัสดิการ)</v>
      </c>
      <c r="H1065" s="163"/>
      <c r="I1065" s="66">
        <f>SUMIF(I1038:I1057,G1065,F1038:F1057)</f>
        <v>0</v>
      </c>
    </row>
    <row r="1066" spans="1:9" ht="18.95" customHeight="1" x14ac:dyDescent="0.2">
      <c r="A1066" s="74">
        <v>6</v>
      </c>
      <c r="B1066" s="104" t="str">
        <f>ข้อมูลรายการ!$B$6</f>
        <v>ค่าใช้จ่ายอื่น ๆ</v>
      </c>
      <c r="C1066" s="159">
        <f>SUMIF(H1038:H1057,B1066,F1038:F1057)</f>
        <v>0</v>
      </c>
      <c r="D1066" s="160"/>
      <c r="E1066" s="161"/>
      <c r="F1066" s="93" t="str">
        <f t="shared" si="49"/>
        <v xml:space="preserve"> </v>
      </c>
      <c r="G1066" s="162" t="str">
        <f>ข้อมูลรายการ!$A$6</f>
        <v>เงินอื่น ๆ (เงินสมาคมฯ)</v>
      </c>
      <c r="H1066" s="163"/>
      <c r="I1066" s="66">
        <f>SUMIF(I1038:I1057,G1066,F1038:F1057)</f>
        <v>0</v>
      </c>
    </row>
    <row r="1067" spans="1:9" ht="18.95" customHeight="1" x14ac:dyDescent="0.2">
      <c r="A1067" s="74"/>
      <c r="B1067" s="104"/>
      <c r="C1067" s="159"/>
      <c r="D1067" s="160"/>
      <c r="E1067" s="161"/>
      <c r="F1067" s="93" t="str">
        <f t="shared" si="49"/>
        <v xml:space="preserve"> </v>
      </c>
      <c r="G1067" s="162" t="str">
        <f>ข้อมูลรายการ!$A$7</f>
        <v>เงินอื่น ๆ (เงินระดมเฉพาะกิจกรรม)</v>
      </c>
      <c r="H1067" s="163"/>
      <c r="I1067" s="66">
        <f>SUMIF(I1038:I1057,G1067,F1038:F1057)</f>
        <v>0</v>
      </c>
    </row>
    <row r="1068" spans="1:9" ht="18.95" customHeight="1" x14ac:dyDescent="0.2">
      <c r="A1068" s="74"/>
      <c r="B1068" s="104"/>
      <c r="C1068" s="159"/>
      <c r="D1068" s="160"/>
      <c r="E1068" s="161"/>
      <c r="F1068" s="93" t="str">
        <f t="shared" si="49"/>
        <v xml:space="preserve"> </v>
      </c>
      <c r="G1068" s="162" t="str">
        <f>ข้อมูลรายการ!$A$8</f>
        <v>เงินอื่น ๆ (เงินบริจาคอื่น ๆ)</v>
      </c>
      <c r="H1068" s="163"/>
      <c r="I1068" s="66">
        <f>SUMIF(I1038:I1057,G1068,F1038:F1057)</f>
        <v>0</v>
      </c>
    </row>
    <row r="1069" spans="1:9" ht="18.95" customHeight="1" x14ac:dyDescent="0.2">
      <c r="A1069" s="74"/>
      <c r="B1069" s="104"/>
      <c r="C1069" s="159"/>
      <c r="D1069" s="160"/>
      <c r="E1069" s="161"/>
      <c r="F1069" s="94"/>
      <c r="G1069" s="162"/>
      <c r="H1069" s="163"/>
      <c r="I1069" s="75"/>
    </row>
    <row r="1070" spans="1:9" ht="18.95" customHeight="1" x14ac:dyDescent="0.2">
      <c r="A1070" s="76"/>
      <c r="B1070" s="105"/>
      <c r="C1070" s="164"/>
      <c r="D1070" s="165"/>
      <c r="E1070" s="166"/>
      <c r="F1070" s="77"/>
      <c r="G1070" s="167"/>
      <c r="H1070" s="168"/>
      <c r="I1070" s="78"/>
    </row>
    <row r="1071" spans="1:9" ht="18.95" customHeight="1" x14ac:dyDescent="0.2">
      <c r="A1071" s="147" t="s">
        <v>22</v>
      </c>
      <c r="B1071" s="149"/>
      <c r="C1071" s="151">
        <f>SUM(C1061:E1070)</f>
        <v>0</v>
      </c>
      <c r="D1071" s="152"/>
      <c r="E1071" s="153"/>
      <c r="F1071" s="147" t="s">
        <v>23</v>
      </c>
      <c r="G1071" s="148"/>
      <c r="H1071" s="149"/>
      <c r="I1071" s="67">
        <f>SUM(I1061:I1070)</f>
        <v>0</v>
      </c>
    </row>
    <row r="1072" spans="1:9" ht="18.95" customHeight="1" x14ac:dyDescent="0.2">
      <c r="A1072" s="63"/>
      <c r="B1072" s="106"/>
      <c r="C1072" s="79"/>
      <c r="D1072" s="79"/>
      <c r="E1072" s="80"/>
      <c r="F1072" s="80"/>
      <c r="G1072" s="88"/>
      <c r="H1072" s="63"/>
      <c r="I1072" s="68"/>
    </row>
    <row r="1073" spans="1:9" ht="18.95" customHeight="1" x14ac:dyDescent="0.2">
      <c r="A1073" s="53"/>
      <c r="B1073" s="107"/>
      <c r="C1073" s="53"/>
      <c r="D1073" s="81"/>
      <c r="G1073" s="89"/>
      <c r="H1073" s="176" t="s">
        <v>53</v>
      </c>
      <c r="I1073" s="176"/>
    </row>
    <row r="1074" spans="1:9" ht="18.95" customHeight="1" x14ac:dyDescent="0.2">
      <c r="A1074" s="53"/>
      <c r="B1074" s="107"/>
      <c r="C1074" s="53"/>
      <c r="D1074" s="81"/>
      <c r="G1074" s="89"/>
      <c r="H1074" s="175" t="s">
        <v>56</v>
      </c>
      <c r="I1074" s="175"/>
    </row>
    <row r="1075" spans="1:9" ht="18.95" customHeight="1" x14ac:dyDescent="0.2">
      <c r="A1075" s="54"/>
      <c r="B1075" s="108"/>
      <c r="C1075" s="54"/>
      <c r="D1075" s="83"/>
      <c r="G1075" s="90"/>
      <c r="H1075" s="84"/>
      <c r="I1075" s="84"/>
    </row>
    <row r="1076" spans="1:9" ht="18.95" customHeight="1" x14ac:dyDescent="0.2">
      <c r="A1076" s="150" t="str">
        <f>A1033</f>
        <v>โรงเรียนเทพลีลา</v>
      </c>
      <c r="B1076" s="150"/>
      <c r="C1076" s="150"/>
      <c r="D1076" s="150"/>
      <c r="E1076" s="150"/>
      <c r="F1076" s="150"/>
      <c r="G1076" s="150"/>
      <c r="H1076" s="150"/>
      <c r="I1076" s="150"/>
    </row>
    <row r="1077" spans="1:9" ht="18.95" customHeight="1" x14ac:dyDescent="0.2">
      <c r="A1077" s="150" t="str">
        <f>A1034</f>
        <v>แบบของบประมาณเพื่อดำเนินการ  ปีงบประมาณ 2562</v>
      </c>
      <c r="B1077" s="150"/>
      <c r="C1077" s="150"/>
      <c r="D1077" s="150"/>
      <c r="E1077" s="150"/>
      <c r="F1077" s="150"/>
      <c r="G1077" s="150"/>
      <c r="H1077" s="150"/>
      <c r="I1077" s="150"/>
    </row>
    <row r="1078" spans="1:9" ht="18.95" customHeight="1" x14ac:dyDescent="0.2">
      <c r="A1078" s="177" t="s">
        <v>57</v>
      </c>
      <c r="B1078" s="177"/>
      <c r="C1078" s="177"/>
      <c r="D1078" s="177"/>
      <c r="E1078" s="177"/>
      <c r="F1078" s="177"/>
      <c r="G1078" s="177"/>
      <c r="H1078" s="177"/>
      <c r="I1078" s="177"/>
    </row>
    <row r="1079" spans="1:9" ht="18.95" customHeight="1" x14ac:dyDescent="0.2">
      <c r="A1079" s="178" t="s">
        <v>8</v>
      </c>
      <c r="B1079" s="180" t="s">
        <v>9</v>
      </c>
      <c r="C1079" s="182" t="s">
        <v>10</v>
      </c>
      <c r="D1079" s="183"/>
      <c r="E1079" s="69" t="s">
        <v>11</v>
      </c>
      <c r="F1079" s="138" t="s">
        <v>10</v>
      </c>
      <c r="G1079" s="139"/>
      <c r="H1079" s="178" t="s">
        <v>12</v>
      </c>
      <c r="I1079" s="178" t="s">
        <v>46</v>
      </c>
    </row>
    <row r="1080" spans="1:9" ht="18.95" customHeight="1" x14ac:dyDescent="0.2">
      <c r="A1080" s="179"/>
      <c r="B1080" s="181"/>
      <c r="C1080" s="184" t="s">
        <v>13</v>
      </c>
      <c r="D1080" s="185"/>
      <c r="E1080" s="70" t="s">
        <v>13</v>
      </c>
      <c r="F1080" s="140" t="s">
        <v>14</v>
      </c>
      <c r="G1080" s="141"/>
      <c r="H1080" s="179"/>
      <c r="I1080" s="179"/>
    </row>
    <row r="1081" spans="1:9" ht="18.95" customHeight="1" x14ac:dyDescent="0.2">
      <c r="A1081" s="95"/>
      <c r="B1081" s="98"/>
      <c r="C1081" s="96"/>
      <c r="D1081" s="111"/>
      <c r="E1081" s="97"/>
      <c r="F1081" s="136">
        <f>C1081*E1081</f>
        <v>0</v>
      </c>
      <c r="G1081" s="137"/>
      <c r="H1081" s="62"/>
      <c r="I1081" s="57"/>
    </row>
    <row r="1082" spans="1:9" ht="18.95" customHeight="1" x14ac:dyDescent="0.2">
      <c r="A1082" s="95"/>
      <c r="B1082" s="99"/>
      <c r="C1082" s="96"/>
      <c r="D1082" s="111"/>
      <c r="E1082" s="97"/>
      <c r="F1082" s="136">
        <f t="shared" ref="F1082:F1100" si="50">C1082*E1082</f>
        <v>0</v>
      </c>
      <c r="G1082" s="137"/>
      <c r="H1082" s="62"/>
      <c r="I1082" s="57"/>
    </row>
    <row r="1083" spans="1:9" ht="18.95" customHeight="1" x14ac:dyDescent="0.2">
      <c r="A1083" s="71"/>
      <c r="B1083" s="100"/>
      <c r="C1083" s="96"/>
      <c r="D1083" s="111"/>
      <c r="E1083" s="97"/>
      <c r="F1083" s="136">
        <f t="shared" si="50"/>
        <v>0</v>
      </c>
      <c r="G1083" s="137"/>
      <c r="H1083" s="62"/>
      <c r="I1083" s="57"/>
    </row>
    <row r="1084" spans="1:9" ht="18.95" customHeight="1" x14ac:dyDescent="0.2">
      <c r="A1084" s="71"/>
      <c r="B1084" s="100"/>
      <c r="C1084" s="96"/>
      <c r="D1084" s="111"/>
      <c r="E1084" s="97"/>
      <c r="F1084" s="136">
        <f t="shared" si="50"/>
        <v>0</v>
      </c>
      <c r="G1084" s="137"/>
      <c r="H1084" s="62"/>
      <c r="I1084" s="57"/>
    </row>
    <row r="1085" spans="1:9" ht="18.95" customHeight="1" x14ac:dyDescent="0.2">
      <c r="A1085" s="71"/>
      <c r="B1085" s="100"/>
      <c r="C1085" s="96"/>
      <c r="D1085" s="111"/>
      <c r="E1085" s="97"/>
      <c r="F1085" s="136">
        <f t="shared" si="50"/>
        <v>0</v>
      </c>
      <c r="G1085" s="137"/>
      <c r="H1085" s="62"/>
      <c r="I1085" s="57"/>
    </row>
    <row r="1086" spans="1:9" ht="18.95" customHeight="1" x14ac:dyDescent="0.2">
      <c r="A1086" s="71"/>
      <c r="B1086" s="100"/>
      <c r="C1086" s="96"/>
      <c r="D1086" s="111"/>
      <c r="E1086" s="97"/>
      <c r="F1086" s="136">
        <f t="shared" si="50"/>
        <v>0</v>
      </c>
      <c r="G1086" s="137"/>
      <c r="H1086" s="62"/>
      <c r="I1086" s="57"/>
    </row>
    <row r="1087" spans="1:9" ht="18.95" customHeight="1" x14ac:dyDescent="0.2">
      <c r="A1087" s="71"/>
      <c r="B1087" s="100"/>
      <c r="C1087" s="96"/>
      <c r="D1087" s="111"/>
      <c r="E1087" s="97"/>
      <c r="F1087" s="136">
        <f t="shared" si="50"/>
        <v>0</v>
      </c>
      <c r="G1087" s="137"/>
      <c r="H1087" s="62"/>
      <c r="I1087" s="57"/>
    </row>
    <row r="1088" spans="1:9" ht="18.95" customHeight="1" x14ac:dyDescent="0.2">
      <c r="A1088" s="71"/>
      <c r="B1088" s="100"/>
      <c r="C1088" s="96"/>
      <c r="D1088" s="111"/>
      <c r="E1088" s="97"/>
      <c r="F1088" s="136">
        <f t="shared" si="50"/>
        <v>0</v>
      </c>
      <c r="G1088" s="137"/>
      <c r="H1088" s="62"/>
      <c r="I1088" s="57"/>
    </row>
    <row r="1089" spans="1:9" ht="18.95" customHeight="1" x14ac:dyDescent="0.2">
      <c r="A1089" s="71"/>
      <c r="B1089" s="100"/>
      <c r="C1089" s="96"/>
      <c r="D1089" s="111"/>
      <c r="E1089" s="97"/>
      <c r="F1089" s="136">
        <f t="shared" si="50"/>
        <v>0</v>
      </c>
      <c r="G1089" s="137"/>
      <c r="H1089" s="62"/>
      <c r="I1089" s="57"/>
    </row>
    <row r="1090" spans="1:9" ht="18.95" customHeight="1" x14ac:dyDescent="0.2">
      <c r="A1090" s="71"/>
      <c r="B1090" s="100"/>
      <c r="C1090" s="96"/>
      <c r="D1090" s="111"/>
      <c r="E1090" s="97"/>
      <c r="F1090" s="136">
        <f t="shared" si="50"/>
        <v>0</v>
      </c>
      <c r="G1090" s="137"/>
      <c r="H1090" s="62"/>
      <c r="I1090" s="57"/>
    </row>
    <row r="1091" spans="1:9" ht="18.95" customHeight="1" x14ac:dyDescent="0.2">
      <c r="A1091" s="71"/>
      <c r="B1091" s="100"/>
      <c r="C1091" s="96"/>
      <c r="D1091" s="111"/>
      <c r="E1091" s="97"/>
      <c r="F1091" s="136">
        <f t="shared" si="50"/>
        <v>0</v>
      </c>
      <c r="G1091" s="137"/>
      <c r="H1091" s="62"/>
      <c r="I1091" s="57"/>
    </row>
    <row r="1092" spans="1:9" ht="18.95" customHeight="1" x14ac:dyDescent="0.2">
      <c r="A1092" s="71"/>
      <c r="B1092" s="100"/>
      <c r="C1092" s="62"/>
      <c r="D1092" s="72"/>
      <c r="E1092" s="110"/>
      <c r="F1092" s="136">
        <f t="shared" si="50"/>
        <v>0</v>
      </c>
      <c r="G1092" s="137"/>
      <c r="H1092" s="62"/>
      <c r="I1092" s="57"/>
    </row>
    <row r="1093" spans="1:9" ht="18.95" customHeight="1" x14ac:dyDescent="0.2">
      <c r="A1093" s="71"/>
      <c r="B1093" s="100"/>
      <c r="C1093" s="62"/>
      <c r="D1093" s="72"/>
      <c r="E1093" s="110"/>
      <c r="F1093" s="136">
        <f t="shared" si="50"/>
        <v>0</v>
      </c>
      <c r="G1093" s="137"/>
      <c r="H1093" s="62"/>
      <c r="I1093" s="57"/>
    </row>
    <row r="1094" spans="1:9" ht="18.95" customHeight="1" x14ac:dyDescent="0.2">
      <c r="A1094" s="71"/>
      <c r="B1094" s="100"/>
      <c r="C1094" s="62"/>
      <c r="D1094" s="72"/>
      <c r="E1094" s="110"/>
      <c r="F1094" s="136">
        <f t="shared" si="50"/>
        <v>0</v>
      </c>
      <c r="G1094" s="137"/>
      <c r="H1094" s="62"/>
      <c r="I1094" s="57"/>
    </row>
    <row r="1095" spans="1:9" ht="18.95" customHeight="1" x14ac:dyDescent="0.2">
      <c r="A1095" s="71"/>
      <c r="B1095" s="100"/>
      <c r="C1095" s="62"/>
      <c r="D1095" s="72"/>
      <c r="E1095" s="110"/>
      <c r="F1095" s="136">
        <f t="shared" si="50"/>
        <v>0</v>
      </c>
      <c r="G1095" s="137"/>
      <c r="H1095" s="62"/>
      <c r="I1095" s="57"/>
    </row>
    <row r="1096" spans="1:9" ht="18.95" customHeight="1" x14ac:dyDescent="0.2">
      <c r="A1096" s="71"/>
      <c r="B1096" s="100"/>
      <c r="C1096" s="62"/>
      <c r="D1096" s="72"/>
      <c r="E1096" s="110"/>
      <c r="F1096" s="136">
        <f t="shared" si="50"/>
        <v>0</v>
      </c>
      <c r="G1096" s="137"/>
      <c r="H1096" s="62"/>
      <c r="I1096" s="57"/>
    </row>
    <row r="1097" spans="1:9" ht="18.95" customHeight="1" x14ac:dyDescent="0.2">
      <c r="A1097" s="71"/>
      <c r="B1097" s="100"/>
      <c r="C1097" s="62"/>
      <c r="D1097" s="72"/>
      <c r="E1097" s="110"/>
      <c r="F1097" s="136">
        <f t="shared" si="50"/>
        <v>0</v>
      </c>
      <c r="G1097" s="137"/>
      <c r="H1097" s="62"/>
      <c r="I1097" s="57"/>
    </row>
    <row r="1098" spans="1:9" ht="18.95" customHeight="1" x14ac:dyDescent="0.2">
      <c r="A1098" s="71"/>
      <c r="B1098" s="100"/>
      <c r="C1098" s="62"/>
      <c r="D1098" s="72"/>
      <c r="E1098" s="110"/>
      <c r="F1098" s="136">
        <f t="shared" si="50"/>
        <v>0</v>
      </c>
      <c r="G1098" s="137"/>
      <c r="H1098" s="62"/>
      <c r="I1098" s="57"/>
    </row>
    <row r="1099" spans="1:9" ht="18.95" customHeight="1" x14ac:dyDescent="0.2">
      <c r="A1099" s="71"/>
      <c r="B1099" s="100"/>
      <c r="C1099" s="62"/>
      <c r="D1099" s="72"/>
      <c r="E1099" s="110"/>
      <c r="F1099" s="136">
        <f t="shared" si="50"/>
        <v>0</v>
      </c>
      <c r="G1099" s="137"/>
      <c r="H1099" s="62"/>
      <c r="I1099" s="57"/>
    </row>
    <row r="1100" spans="1:9" ht="18.95" customHeight="1" x14ac:dyDescent="0.2">
      <c r="A1100" s="71"/>
      <c r="B1100" s="100"/>
      <c r="C1100" s="62"/>
      <c r="D1100" s="72"/>
      <c r="E1100" s="110"/>
      <c r="F1100" s="136">
        <f t="shared" si="50"/>
        <v>0</v>
      </c>
      <c r="G1100" s="137"/>
      <c r="H1100" s="62"/>
      <c r="I1100" s="57"/>
    </row>
    <row r="1101" spans="1:9" ht="18.95" customHeight="1" x14ac:dyDescent="0.2">
      <c r="A1101" s="169" t="s">
        <v>15</v>
      </c>
      <c r="B1101" s="170"/>
      <c r="C1101" s="170"/>
      <c r="D1101" s="170"/>
      <c r="E1101" s="171"/>
      <c r="F1101" s="142">
        <f>SUM(F1081:F1100)</f>
        <v>0</v>
      </c>
      <c r="G1101" s="143"/>
      <c r="H1101" s="172"/>
      <c r="I1101" s="173"/>
    </row>
    <row r="1102" spans="1:9" ht="18.95" customHeight="1" x14ac:dyDescent="0.2">
      <c r="A1102" s="174" t="s">
        <v>16</v>
      </c>
      <c r="B1102" s="174"/>
      <c r="C1102" s="174"/>
      <c r="D1102" s="174"/>
      <c r="E1102" s="174"/>
      <c r="F1102" s="174"/>
      <c r="G1102" s="174"/>
      <c r="H1102" s="174"/>
      <c r="I1102" s="174"/>
    </row>
    <row r="1103" spans="1:9" ht="18.95" customHeight="1" x14ac:dyDescent="0.2">
      <c r="A1103" s="64" t="s">
        <v>17</v>
      </c>
      <c r="B1103" s="101" t="s">
        <v>12</v>
      </c>
      <c r="C1103" s="144" t="s">
        <v>15</v>
      </c>
      <c r="D1103" s="145"/>
      <c r="E1103" s="146"/>
      <c r="F1103" s="144" t="s">
        <v>18</v>
      </c>
      <c r="G1103" s="145"/>
      <c r="H1103" s="146"/>
      <c r="I1103" s="64" t="s">
        <v>19</v>
      </c>
    </row>
    <row r="1104" spans="1:9" ht="18.95" customHeight="1" x14ac:dyDescent="0.2">
      <c r="A1104" s="73">
        <v>1</v>
      </c>
      <c r="B1104" s="102" t="str">
        <f>ข้อมูลรายการ!$B$1</f>
        <v>ค่าตอบแทน</v>
      </c>
      <c r="C1104" s="154">
        <f>SUMIF(H1081:H1100,B1104,F1081:F1100)</f>
        <v>0</v>
      </c>
      <c r="D1104" s="155"/>
      <c r="E1104" s="156"/>
      <c r="F1104" s="92" t="str">
        <f>IF(I1104=0," ","X")</f>
        <v xml:space="preserve"> </v>
      </c>
      <c r="G1104" s="157" t="str">
        <f>ข้อมูลรายการ!$A$1</f>
        <v>เงินอุดหนุน</v>
      </c>
      <c r="H1104" s="158"/>
      <c r="I1104" s="65">
        <f>SUMIF(I1081:I1100,G1104,F1081:F1100)</f>
        <v>0</v>
      </c>
    </row>
    <row r="1105" spans="1:9" ht="18.95" customHeight="1" x14ac:dyDescent="0.2">
      <c r="A1105" s="74">
        <v>2</v>
      </c>
      <c r="B1105" s="103" t="str">
        <f>ข้อมูลรายการ!$B$2</f>
        <v>ค่าใช้สอย</v>
      </c>
      <c r="C1105" s="159">
        <f>SUMIF(H1081:H1100,B1105,F1081:F1100)</f>
        <v>0</v>
      </c>
      <c r="D1105" s="160"/>
      <c r="E1105" s="161"/>
      <c r="F1105" s="93" t="str">
        <f t="shared" ref="F1105:F1111" si="51">IF(I1105=0," ","X")</f>
        <v xml:space="preserve"> </v>
      </c>
      <c r="G1105" s="162" t="str">
        <f>ข้อมูลรายการ!$A$2</f>
        <v>เงินสนับสนุนการจัดการศึกษา</v>
      </c>
      <c r="H1105" s="163"/>
      <c r="I1105" s="66">
        <f>SUMIF(I1081:I1100,G1105,F1081:F1100)</f>
        <v>0</v>
      </c>
    </row>
    <row r="1106" spans="1:9" ht="18.95" customHeight="1" x14ac:dyDescent="0.2">
      <c r="A1106" s="74">
        <v>3</v>
      </c>
      <c r="B1106" s="103" t="str">
        <f>ข้อมูลรายการ!$B$3</f>
        <v>ค่าวัสดุ</v>
      </c>
      <c r="C1106" s="159">
        <f>SUMIF(H1081:H1100,B1106,F1081:F1100)</f>
        <v>0</v>
      </c>
      <c r="D1106" s="160"/>
      <c r="E1106" s="161"/>
      <c r="F1106" s="93" t="str">
        <f t="shared" si="51"/>
        <v xml:space="preserve"> </v>
      </c>
      <c r="G1106" s="162" t="str">
        <f>ข้อมูลรายการ!$A$3</f>
        <v>เงินรายได้ (ระดมทรัพย์)</v>
      </c>
      <c r="H1106" s="163"/>
      <c r="I1106" s="66">
        <f>SUMIF(I1081:I1100,G1106,F1081:F1100)</f>
        <v>0</v>
      </c>
    </row>
    <row r="1107" spans="1:9" ht="18.95" customHeight="1" x14ac:dyDescent="0.2">
      <c r="A1107" s="74">
        <v>4</v>
      </c>
      <c r="B1107" s="103" t="str">
        <f>ข้อมูลรายการ!$B$4</f>
        <v>ค่าครุภัณฑ์</v>
      </c>
      <c r="C1107" s="159">
        <f>SUMIF(H1081:H1100,B1107,F1081:F1100)</f>
        <v>0</v>
      </c>
      <c r="D1107" s="160"/>
      <c r="E1107" s="161"/>
      <c r="F1107" s="93" t="str">
        <f t="shared" si="51"/>
        <v xml:space="preserve"> </v>
      </c>
      <c r="G1107" s="162" t="str">
        <f>ข้อมูลรายการ!$A$4</f>
        <v>เงินรายได้ (ทั่วไป)</v>
      </c>
      <c r="H1107" s="163"/>
      <c r="I1107" s="66">
        <f>SUMIF(I1081:I1100,G1107,F1081:F1100)</f>
        <v>0</v>
      </c>
    </row>
    <row r="1108" spans="1:9" ht="18.95" customHeight="1" x14ac:dyDescent="0.2">
      <c r="A1108" s="74">
        <v>5</v>
      </c>
      <c r="B1108" s="103" t="str">
        <f>ข้อมูลรายการ!$B$5</f>
        <v>ค่าที่ดินและสิ่งก่อสร้าง</v>
      </c>
      <c r="C1108" s="159">
        <f>SUMIF(H1081:H1100,B1108,F1081:F1100)</f>
        <v>0</v>
      </c>
      <c r="D1108" s="160"/>
      <c r="E1108" s="161"/>
      <c r="F1108" s="93" t="str">
        <f t="shared" si="51"/>
        <v xml:space="preserve"> </v>
      </c>
      <c r="G1108" s="162" t="str">
        <f>ข้อมูลรายการ!$A$5</f>
        <v>เงินอื่น ๆ (เงินสวัสดิการ)</v>
      </c>
      <c r="H1108" s="163"/>
      <c r="I1108" s="66">
        <f>SUMIF(I1081:I1100,G1108,F1081:F1100)</f>
        <v>0</v>
      </c>
    </row>
    <row r="1109" spans="1:9" ht="18.95" customHeight="1" x14ac:dyDescent="0.2">
      <c r="A1109" s="74">
        <v>6</v>
      </c>
      <c r="B1109" s="104" t="str">
        <f>ข้อมูลรายการ!$B$6</f>
        <v>ค่าใช้จ่ายอื่น ๆ</v>
      </c>
      <c r="C1109" s="159">
        <f>SUMIF(H1081:H1100,B1109,F1081:F1100)</f>
        <v>0</v>
      </c>
      <c r="D1109" s="160"/>
      <c r="E1109" s="161"/>
      <c r="F1109" s="93" t="str">
        <f t="shared" si="51"/>
        <v xml:space="preserve"> </v>
      </c>
      <c r="G1109" s="162" t="str">
        <f>ข้อมูลรายการ!$A$6</f>
        <v>เงินอื่น ๆ (เงินสมาคมฯ)</v>
      </c>
      <c r="H1109" s="163"/>
      <c r="I1109" s="66">
        <f>SUMIF(I1081:I1100,G1109,F1081:F1100)</f>
        <v>0</v>
      </c>
    </row>
    <row r="1110" spans="1:9" ht="18.95" customHeight="1" x14ac:dyDescent="0.2">
      <c r="A1110" s="74"/>
      <c r="B1110" s="104"/>
      <c r="C1110" s="159"/>
      <c r="D1110" s="160"/>
      <c r="E1110" s="161"/>
      <c r="F1110" s="93" t="str">
        <f t="shared" si="51"/>
        <v xml:space="preserve"> </v>
      </c>
      <c r="G1110" s="162" t="str">
        <f>ข้อมูลรายการ!$A$7</f>
        <v>เงินอื่น ๆ (เงินระดมเฉพาะกิจกรรม)</v>
      </c>
      <c r="H1110" s="163"/>
      <c r="I1110" s="66">
        <f>SUMIF(I1081:I1100,G1110,F1081:F1100)</f>
        <v>0</v>
      </c>
    </row>
    <row r="1111" spans="1:9" ht="18.95" customHeight="1" x14ac:dyDescent="0.2">
      <c r="A1111" s="74"/>
      <c r="B1111" s="104"/>
      <c r="C1111" s="159"/>
      <c r="D1111" s="160"/>
      <c r="E1111" s="161"/>
      <c r="F1111" s="93" t="str">
        <f t="shared" si="51"/>
        <v xml:space="preserve"> </v>
      </c>
      <c r="G1111" s="162" t="str">
        <f>ข้อมูลรายการ!$A$8</f>
        <v>เงินอื่น ๆ (เงินบริจาคอื่น ๆ)</v>
      </c>
      <c r="H1111" s="163"/>
      <c r="I1111" s="66">
        <f>SUMIF(I1081:I1100,G1111,F1081:F1100)</f>
        <v>0</v>
      </c>
    </row>
    <row r="1112" spans="1:9" ht="18.95" customHeight="1" x14ac:dyDescent="0.2">
      <c r="A1112" s="74"/>
      <c r="B1112" s="104"/>
      <c r="C1112" s="159"/>
      <c r="D1112" s="160"/>
      <c r="E1112" s="161"/>
      <c r="F1112" s="94"/>
      <c r="G1112" s="162"/>
      <c r="H1112" s="163"/>
      <c r="I1112" s="75"/>
    </row>
    <row r="1113" spans="1:9" ht="18.95" customHeight="1" x14ac:dyDescent="0.2">
      <c r="A1113" s="76"/>
      <c r="B1113" s="105"/>
      <c r="C1113" s="164"/>
      <c r="D1113" s="165"/>
      <c r="E1113" s="166"/>
      <c r="F1113" s="77"/>
      <c r="G1113" s="167"/>
      <c r="H1113" s="168"/>
      <c r="I1113" s="78"/>
    </row>
    <row r="1114" spans="1:9" ht="18.95" customHeight="1" x14ac:dyDescent="0.2">
      <c r="A1114" s="147" t="s">
        <v>22</v>
      </c>
      <c r="B1114" s="149"/>
      <c r="C1114" s="151">
        <f>SUM(C1104:E1113)</f>
        <v>0</v>
      </c>
      <c r="D1114" s="152"/>
      <c r="E1114" s="153"/>
      <c r="F1114" s="147" t="s">
        <v>23</v>
      </c>
      <c r="G1114" s="148"/>
      <c r="H1114" s="149"/>
      <c r="I1114" s="67">
        <f>SUM(I1104:I1113)</f>
        <v>0</v>
      </c>
    </row>
    <row r="1115" spans="1:9" ht="18.95" customHeight="1" x14ac:dyDescent="0.2">
      <c r="A1115" s="63"/>
      <c r="B1115" s="106"/>
      <c r="C1115" s="79"/>
      <c r="D1115" s="79"/>
      <c r="E1115" s="80"/>
      <c r="F1115" s="80"/>
      <c r="G1115" s="88"/>
      <c r="H1115" s="63"/>
      <c r="I1115" s="68"/>
    </row>
    <row r="1116" spans="1:9" ht="18.95" customHeight="1" x14ac:dyDescent="0.2">
      <c r="A1116" s="53"/>
      <c r="B1116" s="107"/>
      <c r="C1116" s="53"/>
      <c r="D1116" s="81"/>
      <c r="G1116" s="89"/>
      <c r="H1116" s="176" t="s">
        <v>53</v>
      </c>
      <c r="I1116" s="176"/>
    </row>
    <row r="1117" spans="1:9" ht="18.95" customHeight="1" x14ac:dyDescent="0.2">
      <c r="A1117" s="53"/>
      <c r="B1117" s="107"/>
      <c r="C1117" s="53"/>
      <c r="D1117" s="81"/>
      <c r="G1117" s="89"/>
      <c r="H1117" s="175" t="s">
        <v>56</v>
      </c>
      <c r="I1117" s="175"/>
    </row>
    <row r="1118" spans="1:9" ht="18.95" customHeight="1" x14ac:dyDescent="0.2">
      <c r="A1118" s="54"/>
      <c r="B1118" s="108"/>
      <c r="C1118" s="54"/>
      <c r="D1118" s="83"/>
      <c r="G1118" s="90"/>
      <c r="H1118" s="84"/>
      <c r="I1118" s="84"/>
    </row>
    <row r="1119" spans="1:9" ht="18.95" customHeight="1" x14ac:dyDescent="0.2">
      <c r="A1119" s="150" t="str">
        <f>A1076</f>
        <v>โรงเรียนเทพลีลา</v>
      </c>
      <c r="B1119" s="150"/>
      <c r="C1119" s="150"/>
      <c r="D1119" s="150"/>
      <c r="E1119" s="150"/>
      <c r="F1119" s="150"/>
      <c r="G1119" s="150"/>
      <c r="H1119" s="150"/>
      <c r="I1119" s="150"/>
    </row>
    <row r="1120" spans="1:9" ht="18.95" customHeight="1" x14ac:dyDescent="0.2">
      <c r="A1120" s="150" t="str">
        <f>A1077</f>
        <v>แบบของบประมาณเพื่อดำเนินการ  ปีงบประมาณ 2562</v>
      </c>
      <c r="B1120" s="150"/>
      <c r="C1120" s="150"/>
      <c r="D1120" s="150"/>
      <c r="E1120" s="150"/>
      <c r="F1120" s="150"/>
      <c r="G1120" s="150"/>
      <c r="H1120" s="150"/>
      <c r="I1120" s="150"/>
    </row>
    <row r="1121" spans="1:9" ht="18.95" customHeight="1" x14ac:dyDescent="0.2">
      <c r="A1121" s="177" t="s">
        <v>57</v>
      </c>
      <c r="B1121" s="177"/>
      <c r="C1121" s="177"/>
      <c r="D1121" s="177"/>
      <c r="E1121" s="177"/>
      <c r="F1121" s="177"/>
      <c r="G1121" s="177"/>
      <c r="H1121" s="177"/>
      <c r="I1121" s="177"/>
    </row>
    <row r="1122" spans="1:9" ht="18.95" customHeight="1" x14ac:dyDescent="0.2">
      <c r="A1122" s="178" t="s">
        <v>8</v>
      </c>
      <c r="B1122" s="180" t="s">
        <v>9</v>
      </c>
      <c r="C1122" s="182" t="s">
        <v>10</v>
      </c>
      <c r="D1122" s="183"/>
      <c r="E1122" s="69" t="s">
        <v>11</v>
      </c>
      <c r="F1122" s="138" t="s">
        <v>10</v>
      </c>
      <c r="G1122" s="139"/>
      <c r="H1122" s="178" t="s">
        <v>12</v>
      </c>
      <c r="I1122" s="178" t="s">
        <v>46</v>
      </c>
    </row>
    <row r="1123" spans="1:9" ht="18.95" customHeight="1" x14ac:dyDescent="0.2">
      <c r="A1123" s="179"/>
      <c r="B1123" s="181"/>
      <c r="C1123" s="184" t="s">
        <v>13</v>
      </c>
      <c r="D1123" s="185"/>
      <c r="E1123" s="70" t="s">
        <v>13</v>
      </c>
      <c r="F1123" s="140" t="s">
        <v>14</v>
      </c>
      <c r="G1123" s="141"/>
      <c r="H1123" s="179"/>
      <c r="I1123" s="179"/>
    </row>
    <row r="1124" spans="1:9" ht="18.95" customHeight="1" x14ac:dyDescent="0.2">
      <c r="A1124" s="95"/>
      <c r="B1124" s="98"/>
      <c r="C1124" s="96"/>
      <c r="D1124" s="111"/>
      <c r="E1124" s="97"/>
      <c r="F1124" s="136">
        <f>C1124*E1124</f>
        <v>0</v>
      </c>
      <c r="G1124" s="137"/>
      <c r="H1124" s="62"/>
      <c r="I1124" s="57"/>
    </row>
    <row r="1125" spans="1:9" ht="18.95" customHeight="1" x14ac:dyDescent="0.2">
      <c r="A1125" s="95"/>
      <c r="B1125" s="99"/>
      <c r="C1125" s="96"/>
      <c r="D1125" s="111"/>
      <c r="E1125" s="97"/>
      <c r="F1125" s="136">
        <f t="shared" ref="F1125:F1143" si="52">C1125*E1125</f>
        <v>0</v>
      </c>
      <c r="G1125" s="137"/>
      <c r="H1125" s="62"/>
      <c r="I1125" s="57"/>
    </row>
    <row r="1126" spans="1:9" ht="18.95" customHeight="1" x14ac:dyDescent="0.2">
      <c r="A1126" s="71"/>
      <c r="B1126" s="100"/>
      <c r="C1126" s="96"/>
      <c r="D1126" s="111"/>
      <c r="E1126" s="97"/>
      <c r="F1126" s="136">
        <f t="shared" si="52"/>
        <v>0</v>
      </c>
      <c r="G1126" s="137"/>
      <c r="H1126" s="62"/>
      <c r="I1126" s="57"/>
    </row>
    <row r="1127" spans="1:9" ht="18.95" customHeight="1" x14ac:dyDescent="0.2">
      <c r="A1127" s="71"/>
      <c r="B1127" s="100"/>
      <c r="C1127" s="96"/>
      <c r="D1127" s="111"/>
      <c r="E1127" s="97"/>
      <c r="F1127" s="136">
        <f t="shared" si="52"/>
        <v>0</v>
      </c>
      <c r="G1127" s="137"/>
      <c r="H1127" s="62"/>
      <c r="I1127" s="57"/>
    </row>
    <row r="1128" spans="1:9" ht="18.95" customHeight="1" x14ac:dyDescent="0.2">
      <c r="A1128" s="71"/>
      <c r="B1128" s="100"/>
      <c r="C1128" s="96"/>
      <c r="D1128" s="111"/>
      <c r="E1128" s="97"/>
      <c r="F1128" s="136">
        <f t="shared" si="52"/>
        <v>0</v>
      </c>
      <c r="G1128" s="137"/>
      <c r="H1128" s="62"/>
      <c r="I1128" s="57"/>
    </row>
    <row r="1129" spans="1:9" ht="18.95" customHeight="1" x14ac:dyDescent="0.2">
      <c r="A1129" s="71"/>
      <c r="B1129" s="100"/>
      <c r="C1129" s="96"/>
      <c r="D1129" s="111"/>
      <c r="E1129" s="97"/>
      <c r="F1129" s="136">
        <f t="shared" si="52"/>
        <v>0</v>
      </c>
      <c r="G1129" s="137"/>
      <c r="H1129" s="62"/>
      <c r="I1129" s="57"/>
    </row>
    <row r="1130" spans="1:9" ht="18.95" customHeight="1" x14ac:dyDescent="0.2">
      <c r="A1130" s="71"/>
      <c r="B1130" s="100"/>
      <c r="C1130" s="96"/>
      <c r="D1130" s="111"/>
      <c r="E1130" s="97"/>
      <c r="F1130" s="136">
        <f t="shared" si="52"/>
        <v>0</v>
      </c>
      <c r="G1130" s="137"/>
      <c r="H1130" s="62"/>
      <c r="I1130" s="57"/>
    </row>
    <row r="1131" spans="1:9" ht="18.95" customHeight="1" x14ac:dyDescent="0.2">
      <c r="A1131" s="71"/>
      <c r="B1131" s="100"/>
      <c r="C1131" s="96"/>
      <c r="D1131" s="111"/>
      <c r="E1131" s="97"/>
      <c r="F1131" s="136">
        <f t="shared" si="52"/>
        <v>0</v>
      </c>
      <c r="G1131" s="137"/>
      <c r="H1131" s="62"/>
      <c r="I1131" s="57"/>
    </row>
    <row r="1132" spans="1:9" ht="18.95" customHeight="1" x14ac:dyDescent="0.2">
      <c r="A1132" s="71"/>
      <c r="B1132" s="100"/>
      <c r="C1132" s="96"/>
      <c r="D1132" s="111"/>
      <c r="E1132" s="97"/>
      <c r="F1132" s="136">
        <f t="shared" si="52"/>
        <v>0</v>
      </c>
      <c r="G1132" s="137"/>
      <c r="H1132" s="62"/>
      <c r="I1132" s="57"/>
    </row>
    <row r="1133" spans="1:9" ht="18.95" customHeight="1" x14ac:dyDescent="0.2">
      <c r="A1133" s="71"/>
      <c r="B1133" s="100"/>
      <c r="C1133" s="96"/>
      <c r="D1133" s="111"/>
      <c r="E1133" s="97"/>
      <c r="F1133" s="136">
        <f t="shared" si="52"/>
        <v>0</v>
      </c>
      <c r="G1133" s="137"/>
      <c r="H1133" s="62"/>
      <c r="I1133" s="57"/>
    </row>
    <row r="1134" spans="1:9" ht="18.95" customHeight="1" x14ac:dyDescent="0.2">
      <c r="A1134" s="71"/>
      <c r="B1134" s="100"/>
      <c r="C1134" s="96"/>
      <c r="D1134" s="111"/>
      <c r="E1134" s="97"/>
      <c r="F1134" s="136">
        <f t="shared" si="52"/>
        <v>0</v>
      </c>
      <c r="G1134" s="137"/>
      <c r="H1134" s="62"/>
      <c r="I1134" s="57"/>
    </row>
    <row r="1135" spans="1:9" ht="18.95" customHeight="1" x14ac:dyDescent="0.2">
      <c r="A1135" s="71"/>
      <c r="B1135" s="100"/>
      <c r="C1135" s="62"/>
      <c r="D1135" s="72"/>
      <c r="E1135" s="110"/>
      <c r="F1135" s="136">
        <f t="shared" si="52"/>
        <v>0</v>
      </c>
      <c r="G1135" s="137"/>
      <c r="H1135" s="62"/>
      <c r="I1135" s="57"/>
    </row>
    <row r="1136" spans="1:9" ht="18.95" customHeight="1" x14ac:dyDescent="0.2">
      <c r="A1136" s="71"/>
      <c r="B1136" s="100"/>
      <c r="C1136" s="62"/>
      <c r="D1136" s="72"/>
      <c r="E1136" s="110"/>
      <c r="F1136" s="136">
        <f t="shared" si="52"/>
        <v>0</v>
      </c>
      <c r="G1136" s="137"/>
      <c r="H1136" s="62"/>
      <c r="I1136" s="57"/>
    </row>
    <row r="1137" spans="1:9" ht="18.95" customHeight="1" x14ac:dyDescent="0.2">
      <c r="A1137" s="71"/>
      <c r="B1137" s="100"/>
      <c r="C1137" s="62"/>
      <c r="D1137" s="72"/>
      <c r="E1137" s="110"/>
      <c r="F1137" s="136">
        <f t="shared" si="52"/>
        <v>0</v>
      </c>
      <c r="G1137" s="137"/>
      <c r="H1137" s="62"/>
      <c r="I1137" s="57"/>
    </row>
    <row r="1138" spans="1:9" ht="18.95" customHeight="1" x14ac:dyDescent="0.2">
      <c r="A1138" s="71"/>
      <c r="B1138" s="100"/>
      <c r="C1138" s="62"/>
      <c r="D1138" s="72"/>
      <c r="E1138" s="110"/>
      <c r="F1138" s="136">
        <f t="shared" si="52"/>
        <v>0</v>
      </c>
      <c r="G1138" s="137"/>
      <c r="H1138" s="62"/>
      <c r="I1138" s="57"/>
    </row>
    <row r="1139" spans="1:9" ht="18.95" customHeight="1" x14ac:dyDescent="0.2">
      <c r="A1139" s="71"/>
      <c r="B1139" s="100"/>
      <c r="C1139" s="62"/>
      <c r="D1139" s="72"/>
      <c r="E1139" s="110"/>
      <c r="F1139" s="136">
        <f t="shared" si="52"/>
        <v>0</v>
      </c>
      <c r="G1139" s="137"/>
      <c r="H1139" s="62"/>
      <c r="I1139" s="57"/>
    </row>
    <row r="1140" spans="1:9" ht="18.95" customHeight="1" x14ac:dyDescent="0.2">
      <c r="A1140" s="71"/>
      <c r="B1140" s="100"/>
      <c r="C1140" s="62"/>
      <c r="D1140" s="72"/>
      <c r="E1140" s="110"/>
      <c r="F1140" s="136">
        <f t="shared" si="52"/>
        <v>0</v>
      </c>
      <c r="G1140" s="137"/>
      <c r="H1140" s="62"/>
      <c r="I1140" s="57"/>
    </row>
    <row r="1141" spans="1:9" ht="18.95" customHeight="1" x14ac:dyDescent="0.2">
      <c r="A1141" s="71"/>
      <c r="B1141" s="100"/>
      <c r="C1141" s="62"/>
      <c r="D1141" s="72"/>
      <c r="E1141" s="110"/>
      <c r="F1141" s="136">
        <f t="shared" si="52"/>
        <v>0</v>
      </c>
      <c r="G1141" s="137"/>
      <c r="H1141" s="62"/>
      <c r="I1141" s="57"/>
    </row>
    <row r="1142" spans="1:9" ht="18.95" customHeight="1" x14ac:dyDescent="0.2">
      <c r="A1142" s="71"/>
      <c r="B1142" s="100"/>
      <c r="C1142" s="62"/>
      <c r="D1142" s="72"/>
      <c r="E1142" s="110"/>
      <c r="F1142" s="136">
        <f t="shared" si="52"/>
        <v>0</v>
      </c>
      <c r="G1142" s="137"/>
      <c r="H1142" s="62"/>
      <c r="I1142" s="57"/>
    </row>
    <row r="1143" spans="1:9" ht="18.95" customHeight="1" x14ac:dyDescent="0.2">
      <c r="A1143" s="71"/>
      <c r="B1143" s="100"/>
      <c r="C1143" s="62"/>
      <c r="D1143" s="72"/>
      <c r="E1143" s="110"/>
      <c r="F1143" s="136">
        <f t="shared" si="52"/>
        <v>0</v>
      </c>
      <c r="G1143" s="137"/>
      <c r="H1143" s="62"/>
      <c r="I1143" s="57"/>
    </row>
    <row r="1144" spans="1:9" ht="18.95" customHeight="1" x14ac:dyDescent="0.2">
      <c r="A1144" s="169" t="s">
        <v>15</v>
      </c>
      <c r="B1144" s="170"/>
      <c r="C1144" s="170"/>
      <c r="D1144" s="170"/>
      <c r="E1144" s="171"/>
      <c r="F1144" s="142">
        <f>SUM(F1124:F1143)</f>
        <v>0</v>
      </c>
      <c r="G1144" s="143"/>
      <c r="H1144" s="172"/>
      <c r="I1144" s="173"/>
    </row>
    <row r="1145" spans="1:9" ht="18.95" customHeight="1" x14ac:dyDescent="0.2">
      <c r="A1145" s="174" t="s">
        <v>16</v>
      </c>
      <c r="B1145" s="174"/>
      <c r="C1145" s="174"/>
      <c r="D1145" s="174"/>
      <c r="E1145" s="174"/>
      <c r="F1145" s="174"/>
      <c r="G1145" s="174"/>
      <c r="H1145" s="174"/>
      <c r="I1145" s="174"/>
    </row>
    <row r="1146" spans="1:9" ht="18.95" customHeight="1" x14ac:dyDescent="0.2">
      <c r="A1146" s="64" t="s">
        <v>17</v>
      </c>
      <c r="B1146" s="101" t="s">
        <v>12</v>
      </c>
      <c r="C1146" s="144" t="s">
        <v>15</v>
      </c>
      <c r="D1146" s="145"/>
      <c r="E1146" s="146"/>
      <c r="F1146" s="144" t="s">
        <v>18</v>
      </c>
      <c r="G1146" s="145"/>
      <c r="H1146" s="146"/>
      <c r="I1146" s="64" t="s">
        <v>19</v>
      </c>
    </row>
    <row r="1147" spans="1:9" ht="18.95" customHeight="1" x14ac:dyDescent="0.2">
      <c r="A1147" s="73">
        <v>1</v>
      </c>
      <c r="B1147" s="102" t="str">
        <f>ข้อมูลรายการ!$B$1</f>
        <v>ค่าตอบแทน</v>
      </c>
      <c r="C1147" s="154">
        <f>SUMIF(H1124:H1143,B1147,F1124:F1143)</f>
        <v>0</v>
      </c>
      <c r="D1147" s="155"/>
      <c r="E1147" s="156"/>
      <c r="F1147" s="92" t="str">
        <f>IF(I1147=0," ","X")</f>
        <v xml:space="preserve"> </v>
      </c>
      <c r="G1147" s="157" t="str">
        <f>ข้อมูลรายการ!$A$1</f>
        <v>เงินอุดหนุน</v>
      </c>
      <c r="H1147" s="158"/>
      <c r="I1147" s="65">
        <f>SUMIF(I1124:I1143,G1147,F1124:F1143)</f>
        <v>0</v>
      </c>
    </row>
    <row r="1148" spans="1:9" ht="18.95" customHeight="1" x14ac:dyDescent="0.2">
      <c r="A1148" s="74">
        <v>2</v>
      </c>
      <c r="B1148" s="103" t="str">
        <f>ข้อมูลรายการ!$B$2</f>
        <v>ค่าใช้สอย</v>
      </c>
      <c r="C1148" s="159">
        <f>SUMIF(H1124:H1143,B1148,F1124:F1143)</f>
        <v>0</v>
      </c>
      <c r="D1148" s="160"/>
      <c r="E1148" s="161"/>
      <c r="F1148" s="93" t="str">
        <f t="shared" ref="F1148:F1154" si="53">IF(I1148=0," ","X")</f>
        <v xml:space="preserve"> </v>
      </c>
      <c r="G1148" s="162" t="str">
        <f>ข้อมูลรายการ!$A$2</f>
        <v>เงินสนับสนุนการจัดการศึกษา</v>
      </c>
      <c r="H1148" s="163"/>
      <c r="I1148" s="66">
        <f>SUMIF(I1124:I1143,G1148,F1124:F1143)</f>
        <v>0</v>
      </c>
    </row>
    <row r="1149" spans="1:9" ht="18.95" customHeight="1" x14ac:dyDescent="0.2">
      <c r="A1149" s="74">
        <v>3</v>
      </c>
      <c r="B1149" s="103" t="str">
        <f>ข้อมูลรายการ!$B$3</f>
        <v>ค่าวัสดุ</v>
      </c>
      <c r="C1149" s="159">
        <f>SUMIF(H1124:H1143,B1149,F1124:F1143)</f>
        <v>0</v>
      </c>
      <c r="D1149" s="160"/>
      <c r="E1149" s="161"/>
      <c r="F1149" s="93" t="str">
        <f t="shared" si="53"/>
        <v xml:space="preserve"> </v>
      </c>
      <c r="G1149" s="162" t="str">
        <f>ข้อมูลรายการ!$A$3</f>
        <v>เงินรายได้ (ระดมทรัพย์)</v>
      </c>
      <c r="H1149" s="163"/>
      <c r="I1149" s="66">
        <f>SUMIF(I1124:I1143,G1149,F1124:F1143)</f>
        <v>0</v>
      </c>
    </row>
    <row r="1150" spans="1:9" ht="18.95" customHeight="1" x14ac:dyDescent="0.2">
      <c r="A1150" s="74">
        <v>4</v>
      </c>
      <c r="B1150" s="103" t="str">
        <f>ข้อมูลรายการ!$B$4</f>
        <v>ค่าครุภัณฑ์</v>
      </c>
      <c r="C1150" s="159">
        <f>SUMIF(H1124:H1143,B1150,F1124:F1143)</f>
        <v>0</v>
      </c>
      <c r="D1150" s="160"/>
      <c r="E1150" s="161"/>
      <c r="F1150" s="93" t="str">
        <f t="shared" si="53"/>
        <v xml:space="preserve"> </v>
      </c>
      <c r="G1150" s="162" t="str">
        <f>ข้อมูลรายการ!$A$4</f>
        <v>เงินรายได้ (ทั่วไป)</v>
      </c>
      <c r="H1150" s="163"/>
      <c r="I1150" s="66">
        <f>SUMIF(I1124:I1143,G1150,F1124:F1143)</f>
        <v>0</v>
      </c>
    </row>
    <row r="1151" spans="1:9" ht="18.95" customHeight="1" x14ac:dyDescent="0.2">
      <c r="A1151" s="74">
        <v>5</v>
      </c>
      <c r="B1151" s="103" t="str">
        <f>ข้อมูลรายการ!$B$5</f>
        <v>ค่าที่ดินและสิ่งก่อสร้าง</v>
      </c>
      <c r="C1151" s="159">
        <f>SUMIF(H1124:H1143,B1151,F1124:F1143)</f>
        <v>0</v>
      </c>
      <c r="D1151" s="160"/>
      <c r="E1151" s="161"/>
      <c r="F1151" s="93" t="str">
        <f t="shared" si="53"/>
        <v xml:space="preserve"> </v>
      </c>
      <c r="G1151" s="162" t="str">
        <f>ข้อมูลรายการ!$A$5</f>
        <v>เงินอื่น ๆ (เงินสวัสดิการ)</v>
      </c>
      <c r="H1151" s="163"/>
      <c r="I1151" s="66">
        <f>SUMIF(I1124:I1143,G1151,F1124:F1143)</f>
        <v>0</v>
      </c>
    </row>
    <row r="1152" spans="1:9" ht="18.95" customHeight="1" x14ac:dyDescent="0.2">
      <c r="A1152" s="74">
        <v>6</v>
      </c>
      <c r="B1152" s="104" t="str">
        <f>ข้อมูลรายการ!$B$6</f>
        <v>ค่าใช้จ่ายอื่น ๆ</v>
      </c>
      <c r="C1152" s="159">
        <f>SUMIF(H1124:H1143,B1152,F1124:F1143)</f>
        <v>0</v>
      </c>
      <c r="D1152" s="160"/>
      <c r="E1152" s="161"/>
      <c r="F1152" s="93" t="str">
        <f t="shared" si="53"/>
        <v xml:space="preserve"> </v>
      </c>
      <c r="G1152" s="162" t="str">
        <f>ข้อมูลรายการ!$A$6</f>
        <v>เงินอื่น ๆ (เงินสมาคมฯ)</v>
      </c>
      <c r="H1152" s="163"/>
      <c r="I1152" s="66">
        <f>SUMIF(I1124:I1143,G1152,F1124:F1143)</f>
        <v>0</v>
      </c>
    </row>
    <row r="1153" spans="1:9" ht="18.95" customHeight="1" x14ac:dyDescent="0.2">
      <c r="A1153" s="74"/>
      <c r="B1153" s="104"/>
      <c r="C1153" s="159"/>
      <c r="D1153" s="160"/>
      <c r="E1153" s="161"/>
      <c r="F1153" s="93" t="str">
        <f t="shared" si="53"/>
        <v xml:space="preserve"> </v>
      </c>
      <c r="G1153" s="162" t="str">
        <f>ข้อมูลรายการ!$A$7</f>
        <v>เงินอื่น ๆ (เงินระดมเฉพาะกิจกรรม)</v>
      </c>
      <c r="H1153" s="163"/>
      <c r="I1153" s="66">
        <f>SUMIF(I1124:I1143,G1153,F1124:F1143)</f>
        <v>0</v>
      </c>
    </row>
    <row r="1154" spans="1:9" ht="18.95" customHeight="1" x14ac:dyDescent="0.2">
      <c r="A1154" s="74"/>
      <c r="B1154" s="104"/>
      <c r="C1154" s="159"/>
      <c r="D1154" s="160"/>
      <c r="E1154" s="161"/>
      <c r="F1154" s="93" t="str">
        <f t="shared" si="53"/>
        <v xml:space="preserve"> </v>
      </c>
      <c r="G1154" s="162" t="str">
        <f>ข้อมูลรายการ!$A$8</f>
        <v>เงินอื่น ๆ (เงินบริจาคอื่น ๆ)</v>
      </c>
      <c r="H1154" s="163"/>
      <c r="I1154" s="66">
        <f>SUMIF(I1124:I1143,G1154,F1124:F1143)</f>
        <v>0</v>
      </c>
    </row>
    <row r="1155" spans="1:9" ht="18.95" customHeight="1" x14ac:dyDescent="0.2">
      <c r="A1155" s="74"/>
      <c r="B1155" s="104"/>
      <c r="C1155" s="159"/>
      <c r="D1155" s="160"/>
      <c r="E1155" s="161"/>
      <c r="F1155" s="94"/>
      <c r="G1155" s="162"/>
      <c r="H1155" s="163"/>
      <c r="I1155" s="75"/>
    </row>
    <row r="1156" spans="1:9" ht="18.95" customHeight="1" x14ac:dyDescent="0.2">
      <c r="A1156" s="76"/>
      <c r="B1156" s="105"/>
      <c r="C1156" s="164"/>
      <c r="D1156" s="165"/>
      <c r="E1156" s="166"/>
      <c r="F1156" s="77"/>
      <c r="G1156" s="167"/>
      <c r="H1156" s="168"/>
      <c r="I1156" s="78"/>
    </row>
    <row r="1157" spans="1:9" ht="18.95" customHeight="1" x14ac:dyDescent="0.2">
      <c r="A1157" s="147" t="s">
        <v>22</v>
      </c>
      <c r="B1157" s="149"/>
      <c r="C1157" s="151">
        <f>SUM(C1147:E1156)</f>
        <v>0</v>
      </c>
      <c r="D1157" s="152"/>
      <c r="E1157" s="153"/>
      <c r="F1157" s="147" t="s">
        <v>23</v>
      </c>
      <c r="G1157" s="148"/>
      <c r="H1157" s="149"/>
      <c r="I1157" s="67">
        <f>SUM(I1147:I1156)</f>
        <v>0</v>
      </c>
    </row>
    <row r="1158" spans="1:9" ht="18.95" customHeight="1" x14ac:dyDescent="0.2">
      <c r="A1158" s="63"/>
      <c r="B1158" s="106"/>
      <c r="C1158" s="79"/>
      <c r="D1158" s="79"/>
      <c r="E1158" s="80"/>
      <c r="F1158" s="80"/>
      <c r="G1158" s="88"/>
      <c r="H1158" s="63"/>
      <c r="I1158" s="68"/>
    </row>
    <row r="1159" spans="1:9" ht="18.95" customHeight="1" x14ac:dyDescent="0.2">
      <c r="A1159" s="53"/>
      <c r="B1159" s="107"/>
      <c r="C1159" s="53"/>
      <c r="D1159" s="81"/>
      <c r="G1159" s="89"/>
      <c r="H1159" s="176" t="s">
        <v>53</v>
      </c>
      <c r="I1159" s="176"/>
    </row>
    <row r="1160" spans="1:9" ht="18.95" customHeight="1" x14ac:dyDescent="0.2">
      <c r="A1160" s="53"/>
      <c r="B1160" s="107"/>
      <c r="C1160" s="53"/>
      <c r="D1160" s="81"/>
      <c r="G1160" s="89"/>
      <c r="H1160" s="175" t="s">
        <v>56</v>
      </c>
      <c r="I1160" s="175"/>
    </row>
    <row r="1161" spans="1:9" ht="18.95" customHeight="1" x14ac:dyDescent="0.2">
      <c r="A1161" s="54"/>
      <c r="B1161" s="108"/>
      <c r="C1161" s="54"/>
      <c r="D1161" s="83"/>
      <c r="G1161" s="90"/>
      <c r="H1161" s="84"/>
      <c r="I1161" s="84"/>
    </row>
    <row r="1162" spans="1:9" ht="18.95" customHeight="1" x14ac:dyDescent="0.2">
      <c r="A1162" s="150" t="str">
        <f>A1119</f>
        <v>โรงเรียนเทพลีลา</v>
      </c>
      <c r="B1162" s="150"/>
      <c r="C1162" s="150"/>
      <c r="D1162" s="150"/>
      <c r="E1162" s="150"/>
      <c r="F1162" s="150"/>
      <c r="G1162" s="150"/>
      <c r="H1162" s="150"/>
      <c r="I1162" s="150"/>
    </row>
    <row r="1163" spans="1:9" ht="18.95" customHeight="1" x14ac:dyDescent="0.2">
      <c r="A1163" s="150" t="str">
        <f>A1120</f>
        <v>แบบของบประมาณเพื่อดำเนินการ  ปีงบประมาณ 2562</v>
      </c>
      <c r="B1163" s="150"/>
      <c r="C1163" s="150"/>
      <c r="D1163" s="150"/>
      <c r="E1163" s="150"/>
      <c r="F1163" s="150"/>
      <c r="G1163" s="150"/>
      <c r="H1163" s="150"/>
      <c r="I1163" s="150"/>
    </row>
    <row r="1164" spans="1:9" ht="18.95" customHeight="1" x14ac:dyDescent="0.2">
      <c r="A1164" s="177" t="s">
        <v>57</v>
      </c>
      <c r="B1164" s="177"/>
      <c r="C1164" s="177"/>
      <c r="D1164" s="177"/>
      <c r="E1164" s="177"/>
      <c r="F1164" s="177"/>
      <c r="G1164" s="177"/>
      <c r="H1164" s="177"/>
      <c r="I1164" s="177"/>
    </row>
    <row r="1165" spans="1:9" ht="18.95" customHeight="1" x14ac:dyDescent="0.2">
      <c r="A1165" s="178" t="s">
        <v>8</v>
      </c>
      <c r="B1165" s="180" t="s">
        <v>9</v>
      </c>
      <c r="C1165" s="182" t="s">
        <v>10</v>
      </c>
      <c r="D1165" s="183"/>
      <c r="E1165" s="69" t="s">
        <v>11</v>
      </c>
      <c r="F1165" s="138" t="s">
        <v>10</v>
      </c>
      <c r="G1165" s="139"/>
      <c r="H1165" s="178" t="s">
        <v>12</v>
      </c>
      <c r="I1165" s="178" t="s">
        <v>46</v>
      </c>
    </row>
    <row r="1166" spans="1:9" ht="18.95" customHeight="1" x14ac:dyDescent="0.2">
      <c r="A1166" s="179"/>
      <c r="B1166" s="181"/>
      <c r="C1166" s="184" t="s">
        <v>13</v>
      </c>
      <c r="D1166" s="185"/>
      <c r="E1166" s="70" t="s">
        <v>13</v>
      </c>
      <c r="F1166" s="140" t="s">
        <v>14</v>
      </c>
      <c r="G1166" s="141"/>
      <c r="H1166" s="179"/>
      <c r="I1166" s="179"/>
    </row>
    <row r="1167" spans="1:9" ht="18.95" customHeight="1" x14ac:dyDescent="0.2">
      <c r="A1167" s="95"/>
      <c r="B1167" s="98"/>
      <c r="C1167" s="96"/>
      <c r="D1167" s="111"/>
      <c r="E1167" s="97"/>
      <c r="F1167" s="136">
        <f>C1167*E1167</f>
        <v>0</v>
      </c>
      <c r="G1167" s="137"/>
      <c r="H1167" s="62"/>
      <c r="I1167" s="57"/>
    </row>
    <row r="1168" spans="1:9" ht="18.95" customHeight="1" x14ac:dyDescent="0.2">
      <c r="A1168" s="95"/>
      <c r="B1168" s="99"/>
      <c r="C1168" s="96"/>
      <c r="D1168" s="111"/>
      <c r="E1168" s="97"/>
      <c r="F1168" s="136">
        <f t="shared" ref="F1168:F1186" si="54">C1168*E1168</f>
        <v>0</v>
      </c>
      <c r="G1168" s="137"/>
      <c r="H1168" s="62"/>
      <c r="I1168" s="57"/>
    </row>
    <row r="1169" spans="1:9" ht="18.95" customHeight="1" x14ac:dyDescent="0.2">
      <c r="A1169" s="71"/>
      <c r="B1169" s="100"/>
      <c r="C1169" s="96"/>
      <c r="D1169" s="111"/>
      <c r="E1169" s="97"/>
      <c r="F1169" s="136">
        <f t="shared" si="54"/>
        <v>0</v>
      </c>
      <c r="G1169" s="137"/>
      <c r="H1169" s="62"/>
      <c r="I1169" s="57"/>
    </row>
    <row r="1170" spans="1:9" ht="18.95" customHeight="1" x14ac:dyDescent="0.2">
      <c r="A1170" s="71"/>
      <c r="B1170" s="100"/>
      <c r="C1170" s="96"/>
      <c r="D1170" s="111"/>
      <c r="E1170" s="97"/>
      <c r="F1170" s="136">
        <f t="shared" si="54"/>
        <v>0</v>
      </c>
      <c r="G1170" s="137"/>
      <c r="H1170" s="62"/>
      <c r="I1170" s="57"/>
    </row>
    <row r="1171" spans="1:9" ht="18.95" customHeight="1" x14ac:dyDescent="0.2">
      <c r="A1171" s="71"/>
      <c r="B1171" s="100"/>
      <c r="C1171" s="96"/>
      <c r="D1171" s="111"/>
      <c r="E1171" s="97"/>
      <c r="F1171" s="136">
        <f t="shared" si="54"/>
        <v>0</v>
      </c>
      <c r="G1171" s="137"/>
      <c r="H1171" s="62"/>
      <c r="I1171" s="57"/>
    </row>
    <row r="1172" spans="1:9" ht="18.95" customHeight="1" x14ac:dyDescent="0.2">
      <c r="A1172" s="71"/>
      <c r="B1172" s="100"/>
      <c r="C1172" s="96"/>
      <c r="D1172" s="111"/>
      <c r="E1172" s="97"/>
      <c r="F1172" s="136">
        <f t="shared" si="54"/>
        <v>0</v>
      </c>
      <c r="G1172" s="137"/>
      <c r="H1172" s="62"/>
      <c r="I1172" s="57"/>
    </row>
    <row r="1173" spans="1:9" ht="18.95" customHeight="1" x14ac:dyDescent="0.2">
      <c r="A1173" s="71"/>
      <c r="B1173" s="100"/>
      <c r="C1173" s="96"/>
      <c r="D1173" s="111"/>
      <c r="E1173" s="97"/>
      <c r="F1173" s="136">
        <f t="shared" si="54"/>
        <v>0</v>
      </c>
      <c r="G1173" s="137"/>
      <c r="H1173" s="62"/>
      <c r="I1173" s="57"/>
    </row>
    <row r="1174" spans="1:9" ht="18.95" customHeight="1" x14ac:dyDescent="0.2">
      <c r="A1174" s="71"/>
      <c r="B1174" s="100"/>
      <c r="C1174" s="96"/>
      <c r="D1174" s="111"/>
      <c r="E1174" s="97"/>
      <c r="F1174" s="136">
        <f t="shared" si="54"/>
        <v>0</v>
      </c>
      <c r="G1174" s="137"/>
      <c r="H1174" s="62"/>
      <c r="I1174" s="57"/>
    </row>
    <row r="1175" spans="1:9" ht="18.95" customHeight="1" x14ac:dyDescent="0.2">
      <c r="A1175" s="71"/>
      <c r="B1175" s="100"/>
      <c r="C1175" s="96"/>
      <c r="D1175" s="111"/>
      <c r="E1175" s="97"/>
      <c r="F1175" s="136">
        <f t="shared" si="54"/>
        <v>0</v>
      </c>
      <c r="G1175" s="137"/>
      <c r="H1175" s="62"/>
      <c r="I1175" s="57"/>
    </row>
    <row r="1176" spans="1:9" ht="18.95" customHeight="1" x14ac:dyDescent="0.2">
      <c r="A1176" s="71"/>
      <c r="B1176" s="100"/>
      <c r="C1176" s="96"/>
      <c r="D1176" s="111"/>
      <c r="E1176" s="97"/>
      <c r="F1176" s="136">
        <f t="shared" si="54"/>
        <v>0</v>
      </c>
      <c r="G1176" s="137"/>
      <c r="H1176" s="62"/>
      <c r="I1176" s="57"/>
    </row>
    <row r="1177" spans="1:9" ht="18.95" customHeight="1" x14ac:dyDescent="0.2">
      <c r="A1177" s="71"/>
      <c r="B1177" s="100"/>
      <c r="C1177" s="96"/>
      <c r="D1177" s="111"/>
      <c r="E1177" s="97"/>
      <c r="F1177" s="136">
        <f t="shared" si="54"/>
        <v>0</v>
      </c>
      <c r="G1177" s="137"/>
      <c r="H1177" s="62"/>
      <c r="I1177" s="57"/>
    </row>
    <row r="1178" spans="1:9" ht="18.95" customHeight="1" x14ac:dyDescent="0.2">
      <c r="A1178" s="71"/>
      <c r="B1178" s="100"/>
      <c r="C1178" s="62"/>
      <c r="D1178" s="72"/>
      <c r="E1178" s="110"/>
      <c r="F1178" s="136">
        <f t="shared" si="54"/>
        <v>0</v>
      </c>
      <c r="G1178" s="137"/>
      <c r="H1178" s="62"/>
      <c r="I1178" s="57"/>
    </row>
    <row r="1179" spans="1:9" ht="18.95" customHeight="1" x14ac:dyDescent="0.2">
      <c r="A1179" s="71"/>
      <c r="B1179" s="100"/>
      <c r="C1179" s="62"/>
      <c r="D1179" s="72"/>
      <c r="E1179" s="110"/>
      <c r="F1179" s="136">
        <f t="shared" si="54"/>
        <v>0</v>
      </c>
      <c r="G1179" s="137"/>
      <c r="H1179" s="62"/>
      <c r="I1179" s="57"/>
    </row>
    <row r="1180" spans="1:9" ht="18.95" customHeight="1" x14ac:dyDescent="0.2">
      <c r="A1180" s="71"/>
      <c r="B1180" s="100"/>
      <c r="C1180" s="62"/>
      <c r="D1180" s="72"/>
      <c r="E1180" s="110"/>
      <c r="F1180" s="136">
        <f t="shared" si="54"/>
        <v>0</v>
      </c>
      <c r="G1180" s="137"/>
      <c r="H1180" s="62"/>
      <c r="I1180" s="57"/>
    </row>
    <row r="1181" spans="1:9" ht="18.95" customHeight="1" x14ac:dyDescent="0.2">
      <c r="A1181" s="71"/>
      <c r="B1181" s="100"/>
      <c r="C1181" s="62"/>
      <c r="D1181" s="72"/>
      <c r="E1181" s="110"/>
      <c r="F1181" s="136">
        <f t="shared" si="54"/>
        <v>0</v>
      </c>
      <c r="G1181" s="137"/>
      <c r="H1181" s="62"/>
      <c r="I1181" s="57"/>
    </row>
    <row r="1182" spans="1:9" ht="18.95" customHeight="1" x14ac:dyDescent="0.2">
      <c r="A1182" s="71"/>
      <c r="B1182" s="100"/>
      <c r="C1182" s="62"/>
      <c r="D1182" s="72"/>
      <c r="E1182" s="110"/>
      <c r="F1182" s="136">
        <f t="shared" si="54"/>
        <v>0</v>
      </c>
      <c r="G1182" s="137"/>
      <c r="H1182" s="62"/>
      <c r="I1182" s="57"/>
    </row>
    <row r="1183" spans="1:9" ht="18.95" customHeight="1" x14ac:dyDescent="0.2">
      <c r="A1183" s="71"/>
      <c r="B1183" s="100"/>
      <c r="C1183" s="62"/>
      <c r="D1183" s="72"/>
      <c r="E1183" s="110"/>
      <c r="F1183" s="136">
        <f t="shared" si="54"/>
        <v>0</v>
      </c>
      <c r="G1183" s="137"/>
      <c r="H1183" s="62"/>
      <c r="I1183" s="57"/>
    </row>
    <row r="1184" spans="1:9" ht="18.95" customHeight="1" x14ac:dyDescent="0.2">
      <c r="A1184" s="71"/>
      <c r="B1184" s="100"/>
      <c r="C1184" s="62"/>
      <c r="D1184" s="72"/>
      <c r="E1184" s="110"/>
      <c r="F1184" s="136">
        <f t="shared" si="54"/>
        <v>0</v>
      </c>
      <c r="G1184" s="137"/>
      <c r="H1184" s="62"/>
      <c r="I1184" s="57"/>
    </row>
    <row r="1185" spans="1:9" ht="18.95" customHeight="1" x14ac:dyDescent="0.2">
      <c r="A1185" s="71"/>
      <c r="B1185" s="100"/>
      <c r="C1185" s="62"/>
      <c r="D1185" s="72"/>
      <c r="E1185" s="110"/>
      <c r="F1185" s="136">
        <f t="shared" si="54"/>
        <v>0</v>
      </c>
      <c r="G1185" s="137"/>
      <c r="H1185" s="62"/>
      <c r="I1185" s="57"/>
    </row>
    <row r="1186" spans="1:9" ht="18.95" customHeight="1" x14ac:dyDescent="0.2">
      <c r="A1186" s="71"/>
      <c r="B1186" s="100"/>
      <c r="C1186" s="62"/>
      <c r="D1186" s="72"/>
      <c r="E1186" s="110"/>
      <c r="F1186" s="136">
        <f t="shared" si="54"/>
        <v>0</v>
      </c>
      <c r="G1186" s="137"/>
      <c r="H1186" s="62"/>
      <c r="I1186" s="57"/>
    </row>
    <row r="1187" spans="1:9" ht="18.95" customHeight="1" x14ac:dyDescent="0.2">
      <c r="A1187" s="169" t="s">
        <v>15</v>
      </c>
      <c r="B1187" s="170"/>
      <c r="C1187" s="170"/>
      <c r="D1187" s="170"/>
      <c r="E1187" s="171"/>
      <c r="F1187" s="142">
        <f>SUM(F1167:F1186)</f>
        <v>0</v>
      </c>
      <c r="G1187" s="143"/>
      <c r="H1187" s="172"/>
      <c r="I1187" s="173"/>
    </row>
    <row r="1188" spans="1:9" ht="18.95" customHeight="1" x14ac:dyDescent="0.2">
      <c r="A1188" s="174" t="s">
        <v>16</v>
      </c>
      <c r="B1188" s="174"/>
      <c r="C1188" s="174"/>
      <c r="D1188" s="174"/>
      <c r="E1188" s="174"/>
      <c r="F1188" s="174"/>
      <c r="G1188" s="174"/>
      <c r="H1188" s="174"/>
      <c r="I1188" s="174"/>
    </row>
    <row r="1189" spans="1:9" ht="18.95" customHeight="1" x14ac:dyDescent="0.2">
      <c r="A1189" s="64" t="s">
        <v>17</v>
      </c>
      <c r="B1189" s="101" t="s">
        <v>12</v>
      </c>
      <c r="C1189" s="144" t="s">
        <v>15</v>
      </c>
      <c r="D1189" s="145"/>
      <c r="E1189" s="146"/>
      <c r="F1189" s="144" t="s">
        <v>18</v>
      </c>
      <c r="G1189" s="145"/>
      <c r="H1189" s="146"/>
      <c r="I1189" s="64" t="s">
        <v>19</v>
      </c>
    </row>
    <row r="1190" spans="1:9" ht="18.95" customHeight="1" x14ac:dyDescent="0.2">
      <c r="A1190" s="73">
        <v>1</v>
      </c>
      <c r="B1190" s="102" t="str">
        <f>ข้อมูลรายการ!$B$1</f>
        <v>ค่าตอบแทน</v>
      </c>
      <c r="C1190" s="154">
        <f>SUMIF(H1167:H1186,B1190,F1167:F1186)</f>
        <v>0</v>
      </c>
      <c r="D1190" s="155"/>
      <c r="E1190" s="156"/>
      <c r="F1190" s="92" t="str">
        <f>IF(I1190=0," ","X")</f>
        <v xml:space="preserve"> </v>
      </c>
      <c r="G1190" s="157" t="str">
        <f>ข้อมูลรายการ!$A$1</f>
        <v>เงินอุดหนุน</v>
      </c>
      <c r="H1190" s="158"/>
      <c r="I1190" s="65">
        <f>SUMIF(I1167:I1186,G1190,F1167:F1186)</f>
        <v>0</v>
      </c>
    </row>
    <row r="1191" spans="1:9" ht="18.95" customHeight="1" x14ac:dyDescent="0.2">
      <c r="A1191" s="74">
        <v>2</v>
      </c>
      <c r="B1191" s="103" t="str">
        <f>ข้อมูลรายการ!$B$2</f>
        <v>ค่าใช้สอย</v>
      </c>
      <c r="C1191" s="159">
        <f>SUMIF(H1167:H1186,B1191,F1167:F1186)</f>
        <v>0</v>
      </c>
      <c r="D1191" s="160"/>
      <c r="E1191" s="161"/>
      <c r="F1191" s="93" t="str">
        <f t="shared" ref="F1191:F1197" si="55">IF(I1191=0," ","X")</f>
        <v xml:space="preserve"> </v>
      </c>
      <c r="G1191" s="162" t="str">
        <f>ข้อมูลรายการ!$A$2</f>
        <v>เงินสนับสนุนการจัดการศึกษา</v>
      </c>
      <c r="H1191" s="163"/>
      <c r="I1191" s="66">
        <f>SUMIF(I1167:I1186,G1191,F1167:F1186)</f>
        <v>0</v>
      </c>
    </row>
    <row r="1192" spans="1:9" ht="18.95" customHeight="1" x14ac:dyDescent="0.2">
      <c r="A1192" s="74">
        <v>3</v>
      </c>
      <c r="B1192" s="103" t="str">
        <f>ข้อมูลรายการ!$B$3</f>
        <v>ค่าวัสดุ</v>
      </c>
      <c r="C1192" s="159">
        <f>SUMIF(H1167:H1186,B1192,F1167:F1186)</f>
        <v>0</v>
      </c>
      <c r="D1192" s="160"/>
      <c r="E1192" s="161"/>
      <c r="F1192" s="93" t="str">
        <f t="shared" si="55"/>
        <v xml:space="preserve"> </v>
      </c>
      <c r="G1192" s="162" t="str">
        <f>ข้อมูลรายการ!$A$3</f>
        <v>เงินรายได้ (ระดมทรัพย์)</v>
      </c>
      <c r="H1192" s="163"/>
      <c r="I1192" s="66">
        <f>SUMIF(I1167:I1186,G1192,F1167:F1186)</f>
        <v>0</v>
      </c>
    </row>
    <row r="1193" spans="1:9" ht="18.95" customHeight="1" x14ac:dyDescent="0.2">
      <c r="A1193" s="74">
        <v>4</v>
      </c>
      <c r="B1193" s="103" t="str">
        <f>ข้อมูลรายการ!$B$4</f>
        <v>ค่าครุภัณฑ์</v>
      </c>
      <c r="C1193" s="159">
        <f>SUMIF(H1167:H1186,B1193,F1167:F1186)</f>
        <v>0</v>
      </c>
      <c r="D1193" s="160"/>
      <c r="E1193" s="161"/>
      <c r="F1193" s="93" t="str">
        <f t="shared" si="55"/>
        <v xml:space="preserve"> </v>
      </c>
      <c r="G1193" s="162" t="str">
        <f>ข้อมูลรายการ!$A$4</f>
        <v>เงินรายได้ (ทั่วไป)</v>
      </c>
      <c r="H1193" s="163"/>
      <c r="I1193" s="66">
        <f>SUMIF(I1167:I1186,G1193,F1167:F1186)</f>
        <v>0</v>
      </c>
    </row>
    <row r="1194" spans="1:9" ht="18.95" customHeight="1" x14ac:dyDescent="0.2">
      <c r="A1194" s="74">
        <v>5</v>
      </c>
      <c r="B1194" s="103" t="str">
        <f>ข้อมูลรายการ!$B$5</f>
        <v>ค่าที่ดินและสิ่งก่อสร้าง</v>
      </c>
      <c r="C1194" s="159">
        <f>SUMIF(H1167:H1186,B1194,F1167:F1186)</f>
        <v>0</v>
      </c>
      <c r="D1194" s="160"/>
      <c r="E1194" s="161"/>
      <c r="F1194" s="93" t="str">
        <f t="shared" si="55"/>
        <v xml:space="preserve"> </v>
      </c>
      <c r="G1194" s="162" t="str">
        <f>ข้อมูลรายการ!$A$5</f>
        <v>เงินอื่น ๆ (เงินสวัสดิการ)</v>
      </c>
      <c r="H1194" s="163"/>
      <c r="I1194" s="66">
        <f>SUMIF(I1167:I1186,G1194,F1167:F1186)</f>
        <v>0</v>
      </c>
    </row>
    <row r="1195" spans="1:9" ht="18.95" customHeight="1" x14ac:dyDescent="0.2">
      <c r="A1195" s="74">
        <v>6</v>
      </c>
      <c r="B1195" s="104" t="str">
        <f>ข้อมูลรายการ!$B$6</f>
        <v>ค่าใช้จ่ายอื่น ๆ</v>
      </c>
      <c r="C1195" s="159">
        <f>SUMIF(H1167:H1186,B1195,F1167:F1186)</f>
        <v>0</v>
      </c>
      <c r="D1195" s="160"/>
      <c r="E1195" s="161"/>
      <c r="F1195" s="93" t="str">
        <f t="shared" si="55"/>
        <v xml:space="preserve"> </v>
      </c>
      <c r="G1195" s="162" t="str">
        <f>ข้อมูลรายการ!$A$6</f>
        <v>เงินอื่น ๆ (เงินสมาคมฯ)</v>
      </c>
      <c r="H1195" s="163"/>
      <c r="I1195" s="66">
        <f>SUMIF(I1167:I1186,G1195,F1167:F1186)</f>
        <v>0</v>
      </c>
    </row>
    <row r="1196" spans="1:9" ht="18.95" customHeight="1" x14ac:dyDescent="0.2">
      <c r="A1196" s="74"/>
      <c r="B1196" s="104"/>
      <c r="C1196" s="159"/>
      <c r="D1196" s="160"/>
      <c r="E1196" s="161"/>
      <c r="F1196" s="93" t="str">
        <f t="shared" si="55"/>
        <v xml:space="preserve"> </v>
      </c>
      <c r="G1196" s="162" t="str">
        <f>ข้อมูลรายการ!$A$7</f>
        <v>เงินอื่น ๆ (เงินระดมเฉพาะกิจกรรม)</v>
      </c>
      <c r="H1196" s="163"/>
      <c r="I1196" s="66">
        <f>SUMIF(I1167:I1186,G1196,F1167:F1186)</f>
        <v>0</v>
      </c>
    </row>
    <row r="1197" spans="1:9" ht="18.95" customHeight="1" x14ac:dyDescent="0.2">
      <c r="A1197" s="74"/>
      <c r="B1197" s="104"/>
      <c r="C1197" s="159"/>
      <c r="D1197" s="160"/>
      <c r="E1197" s="161"/>
      <c r="F1197" s="93" t="str">
        <f t="shared" si="55"/>
        <v xml:space="preserve"> </v>
      </c>
      <c r="G1197" s="162" t="str">
        <f>ข้อมูลรายการ!$A$8</f>
        <v>เงินอื่น ๆ (เงินบริจาคอื่น ๆ)</v>
      </c>
      <c r="H1197" s="163"/>
      <c r="I1197" s="66">
        <f>SUMIF(I1167:I1186,G1197,F1167:F1186)</f>
        <v>0</v>
      </c>
    </row>
    <row r="1198" spans="1:9" ht="18.95" customHeight="1" x14ac:dyDescent="0.2">
      <c r="A1198" s="74"/>
      <c r="B1198" s="104"/>
      <c r="C1198" s="159"/>
      <c r="D1198" s="160"/>
      <c r="E1198" s="161"/>
      <c r="F1198" s="94"/>
      <c r="G1198" s="162"/>
      <c r="H1198" s="163"/>
      <c r="I1198" s="75"/>
    </row>
    <row r="1199" spans="1:9" ht="18.95" customHeight="1" x14ac:dyDescent="0.2">
      <c r="A1199" s="76"/>
      <c r="B1199" s="105"/>
      <c r="C1199" s="164"/>
      <c r="D1199" s="165"/>
      <c r="E1199" s="166"/>
      <c r="F1199" s="77"/>
      <c r="G1199" s="167"/>
      <c r="H1199" s="168"/>
      <c r="I1199" s="78"/>
    </row>
    <row r="1200" spans="1:9" ht="18.95" customHeight="1" x14ac:dyDescent="0.2">
      <c r="A1200" s="147" t="s">
        <v>22</v>
      </c>
      <c r="B1200" s="149"/>
      <c r="C1200" s="151">
        <f>SUM(C1190:E1199)</f>
        <v>0</v>
      </c>
      <c r="D1200" s="152"/>
      <c r="E1200" s="153"/>
      <c r="F1200" s="147" t="s">
        <v>23</v>
      </c>
      <c r="G1200" s="148"/>
      <c r="H1200" s="149"/>
      <c r="I1200" s="67">
        <f>SUM(I1190:I1199)</f>
        <v>0</v>
      </c>
    </row>
    <row r="1201" spans="1:9" ht="18.95" customHeight="1" x14ac:dyDescent="0.2">
      <c r="A1201" s="63"/>
      <c r="B1201" s="106"/>
      <c r="C1201" s="79"/>
      <c r="D1201" s="79"/>
      <c r="E1201" s="80"/>
      <c r="F1201" s="80"/>
      <c r="G1201" s="88"/>
      <c r="H1201" s="63"/>
      <c r="I1201" s="68"/>
    </row>
    <row r="1202" spans="1:9" ht="18.95" customHeight="1" x14ac:dyDescent="0.2">
      <c r="A1202" s="53"/>
      <c r="B1202" s="107"/>
      <c r="C1202" s="53"/>
      <c r="D1202" s="81"/>
      <c r="G1202" s="89"/>
      <c r="H1202" s="176" t="s">
        <v>53</v>
      </c>
      <c r="I1202" s="176"/>
    </row>
    <row r="1203" spans="1:9" ht="18.95" customHeight="1" x14ac:dyDescent="0.2">
      <c r="A1203" s="53"/>
      <c r="B1203" s="107"/>
      <c r="C1203" s="53"/>
      <c r="D1203" s="81"/>
      <c r="G1203" s="89"/>
      <c r="H1203" s="175" t="s">
        <v>56</v>
      </c>
      <c r="I1203" s="175"/>
    </row>
    <row r="1204" spans="1:9" ht="18.95" customHeight="1" x14ac:dyDescent="0.2">
      <c r="A1204" s="54"/>
      <c r="B1204" s="108"/>
      <c r="C1204" s="54"/>
      <c r="D1204" s="83"/>
      <c r="G1204" s="90"/>
      <c r="H1204" s="84"/>
      <c r="I1204" s="84"/>
    </row>
    <row r="1205" spans="1:9" ht="18.95" customHeight="1" x14ac:dyDescent="0.2">
      <c r="A1205" s="150" t="str">
        <f>A1162</f>
        <v>โรงเรียนเทพลีลา</v>
      </c>
      <c r="B1205" s="150"/>
      <c r="C1205" s="150"/>
      <c r="D1205" s="150"/>
      <c r="E1205" s="150"/>
      <c r="F1205" s="150"/>
      <c r="G1205" s="150"/>
      <c r="H1205" s="150"/>
      <c r="I1205" s="150"/>
    </row>
    <row r="1206" spans="1:9" ht="18.95" customHeight="1" x14ac:dyDescent="0.2">
      <c r="A1206" s="150" t="str">
        <f>A1163</f>
        <v>แบบของบประมาณเพื่อดำเนินการ  ปีงบประมาณ 2562</v>
      </c>
      <c r="B1206" s="150"/>
      <c r="C1206" s="150"/>
      <c r="D1206" s="150"/>
      <c r="E1206" s="150"/>
      <c r="F1206" s="150"/>
      <c r="G1206" s="150"/>
      <c r="H1206" s="150"/>
      <c r="I1206" s="150"/>
    </row>
    <row r="1207" spans="1:9" ht="18.95" customHeight="1" x14ac:dyDescent="0.2">
      <c r="A1207" s="177" t="s">
        <v>57</v>
      </c>
      <c r="B1207" s="177"/>
      <c r="C1207" s="177"/>
      <c r="D1207" s="177"/>
      <c r="E1207" s="177"/>
      <c r="F1207" s="177"/>
      <c r="G1207" s="177"/>
      <c r="H1207" s="177"/>
      <c r="I1207" s="177"/>
    </row>
    <row r="1208" spans="1:9" ht="18.95" customHeight="1" x14ac:dyDescent="0.2">
      <c r="A1208" s="178" t="s">
        <v>8</v>
      </c>
      <c r="B1208" s="180" t="s">
        <v>9</v>
      </c>
      <c r="C1208" s="182" t="s">
        <v>10</v>
      </c>
      <c r="D1208" s="183"/>
      <c r="E1208" s="69" t="s">
        <v>11</v>
      </c>
      <c r="F1208" s="138" t="s">
        <v>10</v>
      </c>
      <c r="G1208" s="139"/>
      <c r="H1208" s="178" t="s">
        <v>12</v>
      </c>
      <c r="I1208" s="178" t="s">
        <v>46</v>
      </c>
    </row>
    <row r="1209" spans="1:9" ht="18.95" customHeight="1" x14ac:dyDescent="0.2">
      <c r="A1209" s="179"/>
      <c r="B1209" s="181"/>
      <c r="C1209" s="184" t="s">
        <v>13</v>
      </c>
      <c r="D1209" s="185"/>
      <c r="E1209" s="70" t="s">
        <v>13</v>
      </c>
      <c r="F1209" s="140" t="s">
        <v>14</v>
      </c>
      <c r="G1209" s="141"/>
      <c r="H1209" s="179"/>
      <c r="I1209" s="179"/>
    </row>
    <row r="1210" spans="1:9" ht="18.95" customHeight="1" x14ac:dyDescent="0.2">
      <c r="A1210" s="95"/>
      <c r="B1210" s="98"/>
      <c r="C1210" s="96"/>
      <c r="D1210" s="111"/>
      <c r="E1210" s="97"/>
      <c r="F1210" s="136">
        <f>C1210*E1210</f>
        <v>0</v>
      </c>
      <c r="G1210" s="137"/>
      <c r="H1210" s="62"/>
      <c r="I1210" s="57"/>
    </row>
    <row r="1211" spans="1:9" ht="18.95" customHeight="1" x14ac:dyDescent="0.2">
      <c r="A1211" s="95"/>
      <c r="B1211" s="99"/>
      <c r="C1211" s="96"/>
      <c r="D1211" s="111"/>
      <c r="E1211" s="97"/>
      <c r="F1211" s="136">
        <f t="shared" ref="F1211:F1229" si="56">C1211*E1211</f>
        <v>0</v>
      </c>
      <c r="G1211" s="137"/>
      <c r="H1211" s="62"/>
      <c r="I1211" s="57"/>
    </row>
    <row r="1212" spans="1:9" ht="18.95" customHeight="1" x14ac:dyDescent="0.2">
      <c r="A1212" s="71"/>
      <c r="B1212" s="100"/>
      <c r="C1212" s="96"/>
      <c r="D1212" s="111"/>
      <c r="E1212" s="97"/>
      <c r="F1212" s="136">
        <f t="shared" si="56"/>
        <v>0</v>
      </c>
      <c r="G1212" s="137"/>
      <c r="H1212" s="62"/>
      <c r="I1212" s="57"/>
    </row>
    <row r="1213" spans="1:9" ht="18.95" customHeight="1" x14ac:dyDescent="0.2">
      <c r="A1213" s="71"/>
      <c r="B1213" s="100"/>
      <c r="C1213" s="96"/>
      <c r="D1213" s="111"/>
      <c r="E1213" s="97"/>
      <c r="F1213" s="136">
        <f t="shared" si="56"/>
        <v>0</v>
      </c>
      <c r="G1213" s="137"/>
      <c r="H1213" s="62"/>
      <c r="I1213" s="57"/>
    </row>
    <row r="1214" spans="1:9" ht="18.95" customHeight="1" x14ac:dyDescent="0.2">
      <c r="A1214" s="71"/>
      <c r="B1214" s="100"/>
      <c r="C1214" s="96"/>
      <c r="D1214" s="111"/>
      <c r="E1214" s="97"/>
      <c r="F1214" s="136">
        <f t="shared" si="56"/>
        <v>0</v>
      </c>
      <c r="G1214" s="137"/>
      <c r="H1214" s="62"/>
      <c r="I1214" s="57"/>
    </row>
    <row r="1215" spans="1:9" ht="18.95" customHeight="1" x14ac:dyDescent="0.2">
      <c r="A1215" s="71"/>
      <c r="B1215" s="100"/>
      <c r="C1215" s="96"/>
      <c r="D1215" s="111"/>
      <c r="E1215" s="97"/>
      <c r="F1215" s="136">
        <f t="shared" si="56"/>
        <v>0</v>
      </c>
      <c r="G1215" s="137"/>
      <c r="H1215" s="62"/>
      <c r="I1215" s="57"/>
    </row>
    <row r="1216" spans="1:9" ht="18.95" customHeight="1" x14ac:dyDescent="0.2">
      <c r="A1216" s="71"/>
      <c r="B1216" s="100"/>
      <c r="C1216" s="96"/>
      <c r="D1216" s="111"/>
      <c r="E1216" s="97"/>
      <c r="F1216" s="136">
        <f t="shared" si="56"/>
        <v>0</v>
      </c>
      <c r="G1216" s="137"/>
      <c r="H1216" s="62"/>
      <c r="I1216" s="57"/>
    </row>
    <row r="1217" spans="1:9" ht="18.95" customHeight="1" x14ac:dyDescent="0.2">
      <c r="A1217" s="71"/>
      <c r="B1217" s="100"/>
      <c r="C1217" s="96"/>
      <c r="D1217" s="111"/>
      <c r="E1217" s="97"/>
      <c r="F1217" s="136">
        <f t="shared" si="56"/>
        <v>0</v>
      </c>
      <c r="G1217" s="137"/>
      <c r="H1217" s="62"/>
      <c r="I1217" s="57"/>
    </row>
    <row r="1218" spans="1:9" ht="18.95" customHeight="1" x14ac:dyDescent="0.2">
      <c r="A1218" s="71"/>
      <c r="B1218" s="100"/>
      <c r="C1218" s="96"/>
      <c r="D1218" s="111"/>
      <c r="E1218" s="97"/>
      <c r="F1218" s="136">
        <f t="shared" si="56"/>
        <v>0</v>
      </c>
      <c r="G1218" s="137"/>
      <c r="H1218" s="62"/>
      <c r="I1218" s="57"/>
    </row>
    <row r="1219" spans="1:9" ht="18.95" customHeight="1" x14ac:dyDescent="0.2">
      <c r="A1219" s="71"/>
      <c r="B1219" s="100"/>
      <c r="C1219" s="96"/>
      <c r="D1219" s="111"/>
      <c r="E1219" s="97"/>
      <c r="F1219" s="136">
        <f t="shared" si="56"/>
        <v>0</v>
      </c>
      <c r="G1219" s="137"/>
      <c r="H1219" s="62"/>
      <c r="I1219" s="57"/>
    </row>
    <row r="1220" spans="1:9" ht="18.95" customHeight="1" x14ac:dyDescent="0.2">
      <c r="A1220" s="71"/>
      <c r="B1220" s="100"/>
      <c r="C1220" s="96"/>
      <c r="D1220" s="111"/>
      <c r="E1220" s="97"/>
      <c r="F1220" s="136">
        <f t="shared" si="56"/>
        <v>0</v>
      </c>
      <c r="G1220" s="137"/>
      <c r="H1220" s="62"/>
      <c r="I1220" s="57"/>
    </row>
    <row r="1221" spans="1:9" ht="18.95" customHeight="1" x14ac:dyDescent="0.2">
      <c r="A1221" s="71"/>
      <c r="B1221" s="100"/>
      <c r="C1221" s="62"/>
      <c r="D1221" s="72"/>
      <c r="E1221" s="110"/>
      <c r="F1221" s="136">
        <f t="shared" si="56"/>
        <v>0</v>
      </c>
      <c r="G1221" s="137"/>
      <c r="H1221" s="62"/>
      <c r="I1221" s="57"/>
    </row>
    <row r="1222" spans="1:9" ht="18.95" customHeight="1" x14ac:dyDescent="0.2">
      <c r="A1222" s="71"/>
      <c r="B1222" s="100"/>
      <c r="C1222" s="62"/>
      <c r="D1222" s="72"/>
      <c r="E1222" s="110"/>
      <c r="F1222" s="136">
        <f t="shared" si="56"/>
        <v>0</v>
      </c>
      <c r="G1222" s="137"/>
      <c r="H1222" s="62"/>
      <c r="I1222" s="57"/>
    </row>
    <row r="1223" spans="1:9" ht="18.95" customHeight="1" x14ac:dyDescent="0.2">
      <c r="A1223" s="71"/>
      <c r="B1223" s="100"/>
      <c r="C1223" s="62"/>
      <c r="D1223" s="72"/>
      <c r="E1223" s="110"/>
      <c r="F1223" s="136">
        <f t="shared" si="56"/>
        <v>0</v>
      </c>
      <c r="G1223" s="137"/>
      <c r="H1223" s="62"/>
      <c r="I1223" s="57"/>
    </row>
    <row r="1224" spans="1:9" ht="18.95" customHeight="1" x14ac:dyDescent="0.2">
      <c r="A1224" s="71"/>
      <c r="B1224" s="100"/>
      <c r="C1224" s="62"/>
      <c r="D1224" s="72"/>
      <c r="E1224" s="110"/>
      <c r="F1224" s="136">
        <f t="shared" si="56"/>
        <v>0</v>
      </c>
      <c r="G1224" s="137"/>
      <c r="H1224" s="62"/>
      <c r="I1224" s="57"/>
    </row>
    <row r="1225" spans="1:9" ht="18.95" customHeight="1" x14ac:dyDescent="0.2">
      <c r="A1225" s="71"/>
      <c r="B1225" s="100"/>
      <c r="C1225" s="62"/>
      <c r="D1225" s="72"/>
      <c r="E1225" s="110"/>
      <c r="F1225" s="136">
        <f t="shared" si="56"/>
        <v>0</v>
      </c>
      <c r="G1225" s="137"/>
      <c r="H1225" s="62"/>
      <c r="I1225" s="57"/>
    </row>
    <row r="1226" spans="1:9" ht="18.95" customHeight="1" x14ac:dyDescent="0.2">
      <c r="A1226" s="71"/>
      <c r="B1226" s="100"/>
      <c r="C1226" s="62"/>
      <c r="D1226" s="72"/>
      <c r="E1226" s="110"/>
      <c r="F1226" s="136">
        <f t="shared" si="56"/>
        <v>0</v>
      </c>
      <c r="G1226" s="137"/>
      <c r="H1226" s="62"/>
      <c r="I1226" s="57"/>
    </row>
    <row r="1227" spans="1:9" ht="18.95" customHeight="1" x14ac:dyDescent="0.2">
      <c r="A1227" s="71"/>
      <c r="B1227" s="100"/>
      <c r="C1227" s="62"/>
      <c r="D1227" s="72"/>
      <c r="E1227" s="110"/>
      <c r="F1227" s="136">
        <f t="shared" si="56"/>
        <v>0</v>
      </c>
      <c r="G1227" s="137"/>
      <c r="H1227" s="62"/>
      <c r="I1227" s="57"/>
    </row>
    <row r="1228" spans="1:9" ht="18.95" customHeight="1" x14ac:dyDescent="0.2">
      <c r="A1228" s="71"/>
      <c r="B1228" s="100"/>
      <c r="C1228" s="62"/>
      <c r="D1228" s="72"/>
      <c r="E1228" s="110"/>
      <c r="F1228" s="136">
        <f t="shared" si="56"/>
        <v>0</v>
      </c>
      <c r="G1228" s="137"/>
      <c r="H1228" s="62"/>
      <c r="I1228" s="57"/>
    </row>
    <row r="1229" spans="1:9" ht="18.95" customHeight="1" x14ac:dyDescent="0.2">
      <c r="A1229" s="71"/>
      <c r="B1229" s="100"/>
      <c r="C1229" s="62"/>
      <c r="D1229" s="72"/>
      <c r="E1229" s="110"/>
      <c r="F1229" s="136">
        <f t="shared" si="56"/>
        <v>0</v>
      </c>
      <c r="G1229" s="137"/>
      <c r="H1229" s="62"/>
      <c r="I1229" s="57"/>
    </row>
    <row r="1230" spans="1:9" ht="18.95" customHeight="1" x14ac:dyDescent="0.2">
      <c r="A1230" s="169" t="s">
        <v>15</v>
      </c>
      <c r="B1230" s="170"/>
      <c r="C1230" s="170"/>
      <c r="D1230" s="170"/>
      <c r="E1230" s="171"/>
      <c r="F1230" s="142">
        <f>SUM(F1210:F1229)</f>
        <v>0</v>
      </c>
      <c r="G1230" s="143"/>
      <c r="H1230" s="172"/>
      <c r="I1230" s="173"/>
    </row>
    <row r="1231" spans="1:9" ht="18.95" customHeight="1" x14ac:dyDescent="0.2">
      <c r="A1231" s="174" t="s">
        <v>16</v>
      </c>
      <c r="B1231" s="174"/>
      <c r="C1231" s="174"/>
      <c r="D1231" s="174"/>
      <c r="E1231" s="174"/>
      <c r="F1231" s="174"/>
      <c r="G1231" s="174"/>
      <c r="H1231" s="174"/>
      <c r="I1231" s="174"/>
    </row>
    <row r="1232" spans="1:9" ht="18.95" customHeight="1" x14ac:dyDescent="0.2">
      <c r="A1232" s="64" t="s">
        <v>17</v>
      </c>
      <c r="B1232" s="101" t="s">
        <v>12</v>
      </c>
      <c r="C1232" s="144" t="s">
        <v>15</v>
      </c>
      <c r="D1232" s="145"/>
      <c r="E1232" s="146"/>
      <c r="F1232" s="144" t="s">
        <v>18</v>
      </c>
      <c r="G1232" s="145"/>
      <c r="H1232" s="146"/>
      <c r="I1232" s="64" t="s">
        <v>19</v>
      </c>
    </row>
    <row r="1233" spans="1:9" ht="18.95" customHeight="1" x14ac:dyDescent="0.2">
      <c r="A1233" s="73">
        <v>1</v>
      </c>
      <c r="B1233" s="102" t="str">
        <f>ข้อมูลรายการ!$B$1</f>
        <v>ค่าตอบแทน</v>
      </c>
      <c r="C1233" s="154">
        <f>SUMIF(H1210:H1229,B1233,F1210:F1229)</f>
        <v>0</v>
      </c>
      <c r="D1233" s="155"/>
      <c r="E1233" s="156"/>
      <c r="F1233" s="92" t="str">
        <f>IF(I1233=0," ","X")</f>
        <v xml:space="preserve"> </v>
      </c>
      <c r="G1233" s="157" t="str">
        <f>ข้อมูลรายการ!$A$1</f>
        <v>เงินอุดหนุน</v>
      </c>
      <c r="H1233" s="158"/>
      <c r="I1233" s="65">
        <f>SUMIF(I1210:I1229,G1233,F1210:F1229)</f>
        <v>0</v>
      </c>
    </row>
    <row r="1234" spans="1:9" ht="18.95" customHeight="1" x14ac:dyDescent="0.2">
      <c r="A1234" s="74">
        <v>2</v>
      </c>
      <c r="B1234" s="103" t="str">
        <f>ข้อมูลรายการ!$B$2</f>
        <v>ค่าใช้สอย</v>
      </c>
      <c r="C1234" s="159">
        <f>SUMIF(H1210:H1229,B1234,F1210:F1229)</f>
        <v>0</v>
      </c>
      <c r="D1234" s="160"/>
      <c r="E1234" s="161"/>
      <c r="F1234" s="93" t="str">
        <f t="shared" ref="F1234:F1240" si="57">IF(I1234=0," ","X")</f>
        <v xml:space="preserve"> </v>
      </c>
      <c r="G1234" s="162" t="str">
        <f>ข้อมูลรายการ!$A$2</f>
        <v>เงินสนับสนุนการจัดการศึกษา</v>
      </c>
      <c r="H1234" s="163"/>
      <c r="I1234" s="66">
        <f>SUMIF(I1210:I1229,G1234,F1210:F1229)</f>
        <v>0</v>
      </c>
    </row>
    <row r="1235" spans="1:9" ht="18.95" customHeight="1" x14ac:dyDescent="0.2">
      <c r="A1235" s="74">
        <v>3</v>
      </c>
      <c r="B1235" s="103" t="str">
        <f>ข้อมูลรายการ!$B$3</f>
        <v>ค่าวัสดุ</v>
      </c>
      <c r="C1235" s="159">
        <f>SUMIF(H1210:H1229,B1235,F1210:F1229)</f>
        <v>0</v>
      </c>
      <c r="D1235" s="160"/>
      <c r="E1235" s="161"/>
      <c r="F1235" s="93" t="str">
        <f t="shared" si="57"/>
        <v xml:space="preserve"> </v>
      </c>
      <c r="G1235" s="162" t="str">
        <f>ข้อมูลรายการ!$A$3</f>
        <v>เงินรายได้ (ระดมทรัพย์)</v>
      </c>
      <c r="H1235" s="163"/>
      <c r="I1235" s="66">
        <f>SUMIF(I1210:I1229,G1235,F1210:F1229)</f>
        <v>0</v>
      </c>
    </row>
    <row r="1236" spans="1:9" ht="18.95" customHeight="1" x14ac:dyDescent="0.2">
      <c r="A1236" s="74">
        <v>4</v>
      </c>
      <c r="B1236" s="103" t="str">
        <f>ข้อมูลรายการ!$B$4</f>
        <v>ค่าครุภัณฑ์</v>
      </c>
      <c r="C1236" s="159">
        <f>SUMIF(H1210:H1229,B1236,F1210:F1229)</f>
        <v>0</v>
      </c>
      <c r="D1236" s="160"/>
      <c r="E1236" s="161"/>
      <c r="F1236" s="93" t="str">
        <f t="shared" si="57"/>
        <v xml:space="preserve"> </v>
      </c>
      <c r="G1236" s="162" t="str">
        <f>ข้อมูลรายการ!$A$4</f>
        <v>เงินรายได้ (ทั่วไป)</v>
      </c>
      <c r="H1236" s="163"/>
      <c r="I1236" s="66">
        <f>SUMIF(I1210:I1229,G1236,F1210:F1229)</f>
        <v>0</v>
      </c>
    </row>
    <row r="1237" spans="1:9" ht="18.95" customHeight="1" x14ac:dyDescent="0.2">
      <c r="A1237" s="74">
        <v>5</v>
      </c>
      <c r="B1237" s="103" t="str">
        <f>ข้อมูลรายการ!$B$5</f>
        <v>ค่าที่ดินและสิ่งก่อสร้าง</v>
      </c>
      <c r="C1237" s="159">
        <f>SUMIF(H1210:H1229,B1237,F1210:F1229)</f>
        <v>0</v>
      </c>
      <c r="D1237" s="160"/>
      <c r="E1237" s="161"/>
      <c r="F1237" s="93" t="str">
        <f t="shared" si="57"/>
        <v xml:space="preserve"> </v>
      </c>
      <c r="G1237" s="162" t="str">
        <f>ข้อมูลรายการ!$A$5</f>
        <v>เงินอื่น ๆ (เงินสวัสดิการ)</v>
      </c>
      <c r="H1237" s="163"/>
      <c r="I1237" s="66">
        <f>SUMIF(I1210:I1229,G1237,F1210:F1229)</f>
        <v>0</v>
      </c>
    </row>
    <row r="1238" spans="1:9" ht="18.95" customHeight="1" x14ac:dyDescent="0.2">
      <c r="A1238" s="74">
        <v>6</v>
      </c>
      <c r="B1238" s="104" t="str">
        <f>ข้อมูลรายการ!$B$6</f>
        <v>ค่าใช้จ่ายอื่น ๆ</v>
      </c>
      <c r="C1238" s="159">
        <f>SUMIF(H1210:H1229,B1238,F1210:F1229)</f>
        <v>0</v>
      </c>
      <c r="D1238" s="160"/>
      <c r="E1238" s="161"/>
      <c r="F1238" s="93" t="str">
        <f t="shared" si="57"/>
        <v xml:space="preserve"> </v>
      </c>
      <c r="G1238" s="162" t="str">
        <f>ข้อมูลรายการ!$A$6</f>
        <v>เงินอื่น ๆ (เงินสมาคมฯ)</v>
      </c>
      <c r="H1238" s="163"/>
      <c r="I1238" s="66">
        <f>SUMIF(I1210:I1229,G1238,F1210:F1229)</f>
        <v>0</v>
      </c>
    </row>
    <row r="1239" spans="1:9" ht="18.95" customHeight="1" x14ac:dyDescent="0.2">
      <c r="A1239" s="74"/>
      <c r="B1239" s="104"/>
      <c r="C1239" s="159"/>
      <c r="D1239" s="160"/>
      <c r="E1239" s="161"/>
      <c r="F1239" s="93" t="str">
        <f t="shared" si="57"/>
        <v xml:space="preserve"> </v>
      </c>
      <c r="G1239" s="162" t="str">
        <f>ข้อมูลรายการ!$A$7</f>
        <v>เงินอื่น ๆ (เงินระดมเฉพาะกิจกรรม)</v>
      </c>
      <c r="H1239" s="163"/>
      <c r="I1239" s="66">
        <f>SUMIF(I1210:I1229,G1239,F1210:F1229)</f>
        <v>0</v>
      </c>
    </row>
    <row r="1240" spans="1:9" ht="18.95" customHeight="1" x14ac:dyDescent="0.2">
      <c r="A1240" s="74"/>
      <c r="B1240" s="104"/>
      <c r="C1240" s="159"/>
      <c r="D1240" s="160"/>
      <c r="E1240" s="161"/>
      <c r="F1240" s="93" t="str">
        <f t="shared" si="57"/>
        <v xml:space="preserve"> </v>
      </c>
      <c r="G1240" s="162" t="str">
        <f>ข้อมูลรายการ!$A$8</f>
        <v>เงินอื่น ๆ (เงินบริจาคอื่น ๆ)</v>
      </c>
      <c r="H1240" s="163"/>
      <c r="I1240" s="66">
        <f>SUMIF(I1210:I1229,G1240,F1210:F1229)</f>
        <v>0</v>
      </c>
    </row>
    <row r="1241" spans="1:9" ht="18.95" customHeight="1" x14ac:dyDescent="0.2">
      <c r="A1241" s="74"/>
      <c r="B1241" s="104"/>
      <c r="C1241" s="159"/>
      <c r="D1241" s="160"/>
      <c r="E1241" s="161"/>
      <c r="F1241" s="94"/>
      <c r="G1241" s="162"/>
      <c r="H1241" s="163"/>
      <c r="I1241" s="75"/>
    </row>
    <row r="1242" spans="1:9" ht="18.95" customHeight="1" x14ac:dyDescent="0.2">
      <c r="A1242" s="76"/>
      <c r="B1242" s="105"/>
      <c r="C1242" s="164"/>
      <c r="D1242" s="165"/>
      <c r="E1242" s="166"/>
      <c r="F1242" s="77"/>
      <c r="G1242" s="167"/>
      <c r="H1242" s="168"/>
      <c r="I1242" s="78"/>
    </row>
    <row r="1243" spans="1:9" ht="18.95" customHeight="1" x14ac:dyDescent="0.2">
      <c r="A1243" s="147" t="s">
        <v>22</v>
      </c>
      <c r="B1243" s="149"/>
      <c r="C1243" s="151">
        <f>SUM(C1233:E1242)</f>
        <v>0</v>
      </c>
      <c r="D1243" s="152"/>
      <c r="E1243" s="153"/>
      <c r="F1243" s="147" t="s">
        <v>23</v>
      </c>
      <c r="G1243" s="148"/>
      <c r="H1243" s="149"/>
      <c r="I1243" s="67">
        <f>SUM(I1233:I1242)</f>
        <v>0</v>
      </c>
    </row>
    <row r="1244" spans="1:9" ht="18.95" customHeight="1" x14ac:dyDescent="0.2">
      <c r="A1244" s="63"/>
      <c r="B1244" s="106"/>
      <c r="C1244" s="79"/>
      <c r="D1244" s="79"/>
      <c r="E1244" s="80"/>
      <c r="F1244" s="80"/>
      <c r="G1244" s="88"/>
      <c r="H1244" s="63"/>
      <c r="I1244" s="68"/>
    </row>
    <row r="1245" spans="1:9" ht="18.95" customHeight="1" x14ac:dyDescent="0.2">
      <c r="A1245" s="53"/>
      <c r="B1245" s="107"/>
      <c r="C1245" s="53"/>
      <c r="D1245" s="81"/>
      <c r="G1245" s="89"/>
      <c r="H1245" s="176" t="s">
        <v>53</v>
      </c>
      <c r="I1245" s="176"/>
    </row>
    <row r="1246" spans="1:9" ht="18.95" customHeight="1" x14ac:dyDescent="0.2">
      <c r="A1246" s="53"/>
      <c r="B1246" s="107"/>
      <c r="C1246" s="53"/>
      <c r="D1246" s="81"/>
      <c r="G1246" s="89"/>
      <c r="H1246" s="175" t="s">
        <v>56</v>
      </c>
      <c r="I1246" s="175"/>
    </row>
    <row r="1247" spans="1:9" ht="18.95" customHeight="1" x14ac:dyDescent="0.2">
      <c r="A1247" s="54"/>
      <c r="B1247" s="108"/>
      <c r="C1247" s="54"/>
      <c r="D1247" s="83"/>
      <c r="G1247" s="90"/>
      <c r="H1247" s="84"/>
      <c r="I1247" s="84"/>
    </row>
    <row r="1248" spans="1:9" ht="18.95" customHeight="1" x14ac:dyDescent="0.2">
      <c r="A1248" s="150" t="str">
        <f>A1205</f>
        <v>โรงเรียนเทพลีลา</v>
      </c>
      <c r="B1248" s="150"/>
      <c r="C1248" s="150"/>
      <c r="D1248" s="150"/>
      <c r="E1248" s="150"/>
      <c r="F1248" s="150"/>
      <c r="G1248" s="150"/>
      <c r="H1248" s="150"/>
      <c r="I1248" s="150"/>
    </row>
    <row r="1249" spans="1:9" ht="18.95" customHeight="1" x14ac:dyDescent="0.2">
      <c r="A1249" s="150" t="str">
        <f>A1206</f>
        <v>แบบของบประมาณเพื่อดำเนินการ  ปีงบประมาณ 2562</v>
      </c>
      <c r="B1249" s="150"/>
      <c r="C1249" s="150"/>
      <c r="D1249" s="150"/>
      <c r="E1249" s="150"/>
      <c r="F1249" s="150"/>
      <c r="G1249" s="150"/>
      <c r="H1249" s="150"/>
      <c r="I1249" s="150"/>
    </row>
    <row r="1250" spans="1:9" ht="18.95" customHeight="1" x14ac:dyDescent="0.2">
      <c r="A1250" s="177" t="s">
        <v>57</v>
      </c>
      <c r="B1250" s="177"/>
      <c r="C1250" s="177"/>
      <c r="D1250" s="177"/>
      <c r="E1250" s="177"/>
      <c r="F1250" s="177"/>
      <c r="G1250" s="177"/>
      <c r="H1250" s="177"/>
      <c r="I1250" s="177"/>
    </row>
    <row r="1251" spans="1:9" ht="18.95" customHeight="1" x14ac:dyDescent="0.2">
      <c r="A1251" s="178" t="s">
        <v>8</v>
      </c>
      <c r="B1251" s="180" t="s">
        <v>9</v>
      </c>
      <c r="C1251" s="182" t="s">
        <v>10</v>
      </c>
      <c r="D1251" s="183"/>
      <c r="E1251" s="69" t="s">
        <v>11</v>
      </c>
      <c r="F1251" s="138" t="s">
        <v>10</v>
      </c>
      <c r="G1251" s="139"/>
      <c r="H1251" s="178" t="s">
        <v>12</v>
      </c>
      <c r="I1251" s="178" t="s">
        <v>46</v>
      </c>
    </row>
    <row r="1252" spans="1:9" ht="18.95" customHeight="1" x14ac:dyDescent="0.2">
      <c r="A1252" s="179"/>
      <c r="B1252" s="181"/>
      <c r="C1252" s="184" t="s">
        <v>13</v>
      </c>
      <c r="D1252" s="185"/>
      <c r="E1252" s="70" t="s">
        <v>13</v>
      </c>
      <c r="F1252" s="140" t="s">
        <v>14</v>
      </c>
      <c r="G1252" s="141"/>
      <c r="H1252" s="179"/>
      <c r="I1252" s="179"/>
    </row>
    <row r="1253" spans="1:9" ht="18.95" customHeight="1" x14ac:dyDescent="0.2">
      <c r="A1253" s="95"/>
      <c r="B1253" s="98"/>
      <c r="C1253" s="96"/>
      <c r="D1253" s="111"/>
      <c r="E1253" s="97"/>
      <c r="F1253" s="136">
        <f>C1253*E1253</f>
        <v>0</v>
      </c>
      <c r="G1253" s="137"/>
      <c r="H1253" s="62"/>
      <c r="I1253" s="57"/>
    </row>
    <row r="1254" spans="1:9" ht="18.95" customHeight="1" x14ac:dyDescent="0.2">
      <c r="A1254" s="95"/>
      <c r="B1254" s="99"/>
      <c r="C1254" s="96"/>
      <c r="D1254" s="111"/>
      <c r="E1254" s="97"/>
      <c r="F1254" s="136">
        <f t="shared" ref="F1254:F1272" si="58">C1254*E1254</f>
        <v>0</v>
      </c>
      <c r="G1254" s="137"/>
      <c r="H1254" s="62"/>
      <c r="I1254" s="57"/>
    </row>
    <row r="1255" spans="1:9" ht="18.95" customHeight="1" x14ac:dyDescent="0.2">
      <c r="A1255" s="71"/>
      <c r="B1255" s="100"/>
      <c r="C1255" s="96"/>
      <c r="D1255" s="111"/>
      <c r="E1255" s="97"/>
      <c r="F1255" s="136">
        <f t="shared" si="58"/>
        <v>0</v>
      </c>
      <c r="G1255" s="137"/>
      <c r="H1255" s="62"/>
      <c r="I1255" s="57"/>
    </row>
    <row r="1256" spans="1:9" ht="18.95" customHeight="1" x14ac:dyDescent="0.2">
      <c r="A1256" s="71"/>
      <c r="B1256" s="100"/>
      <c r="C1256" s="96"/>
      <c r="D1256" s="111"/>
      <c r="E1256" s="97"/>
      <c r="F1256" s="136">
        <f t="shared" si="58"/>
        <v>0</v>
      </c>
      <c r="G1256" s="137"/>
      <c r="H1256" s="62"/>
      <c r="I1256" s="57"/>
    </row>
    <row r="1257" spans="1:9" ht="18.95" customHeight="1" x14ac:dyDescent="0.2">
      <c r="A1257" s="71"/>
      <c r="B1257" s="100"/>
      <c r="C1257" s="96"/>
      <c r="D1257" s="111"/>
      <c r="E1257" s="97"/>
      <c r="F1257" s="136">
        <f t="shared" si="58"/>
        <v>0</v>
      </c>
      <c r="G1257" s="137"/>
      <c r="H1257" s="62"/>
      <c r="I1257" s="57"/>
    </row>
    <row r="1258" spans="1:9" ht="18.95" customHeight="1" x14ac:dyDescent="0.2">
      <c r="A1258" s="71"/>
      <c r="B1258" s="100"/>
      <c r="C1258" s="96"/>
      <c r="D1258" s="111"/>
      <c r="E1258" s="97"/>
      <c r="F1258" s="136">
        <f t="shared" si="58"/>
        <v>0</v>
      </c>
      <c r="G1258" s="137"/>
      <c r="H1258" s="62"/>
      <c r="I1258" s="57"/>
    </row>
    <row r="1259" spans="1:9" ht="18.95" customHeight="1" x14ac:dyDescent="0.2">
      <c r="A1259" s="71"/>
      <c r="B1259" s="100"/>
      <c r="C1259" s="96"/>
      <c r="D1259" s="111"/>
      <c r="E1259" s="97"/>
      <c r="F1259" s="136">
        <f t="shared" si="58"/>
        <v>0</v>
      </c>
      <c r="G1259" s="137"/>
      <c r="H1259" s="62"/>
      <c r="I1259" s="57"/>
    </row>
    <row r="1260" spans="1:9" ht="18.95" customHeight="1" x14ac:dyDescent="0.2">
      <c r="A1260" s="71"/>
      <c r="B1260" s="100"/>
      <c r="C1260" s="96"/>
      <c r="D1260" s="111"/>
      <c r="E1260" s="97"/>
      <c r="F1260" s="136">
        <f t="shared" si="58"/>
        <v>0</v>
      </c>
      <c r="G1260" s="137"/>
      <c r="H1260" s="62"/>
      <c r="I1260" s="57"/>
    </row>
    <row r="1261" spans="1:9" ht="18.95" customHeight="1" x14ac:dyDescent="0.2">
      <c r="A1261" s="71"/>
      <c r="B1261" s="100"/>
      <c r="C1261" s="96"/>
      <c r="D1261" s="111"/>
      <c r="E1261" s="97"/>
      <c r="F1261" s="136">
        <f t="shared" si="58"/>
        <v>0</v>
      </c>
      <c r="G1261" s="137"/>
      <c r="H1261" s="62"/>
      <c r="I1261" s="57"/>
    </row>
    <row r="1262" spans="1:9" ht="18.95" customHeight="1" x14ac:dyDescent="0.2">
      <c r="A1262" s="71"/>
      <c r="B1262" s="100"/>
      <c r="C1262" s="96"/>
      <c r="D1262" s="111"/>
      <c r="E1262" s="97"/>
      <c r="F1262" s="136">
        <f t="shared" si="58"/>
        <v>0</v>
      </c>
      <c r="G1262" s="137"/>
      <c r="H1262" s="62"/>
      <c r="I1262" s="57"/>
    </row>
    <row r="1263" spans="1:9" ht="18.95" customHeight="1" x14ac:dyDescent="0.2">
      <c r="A1263" s="71"/>
      <c r="B1263" s="100"/>
      <c r="C1263" s="96"/>
      <c r="D1263" s="111"/>
      <c r="E1263" s="97"/>
      <c r="F1263" s="136">
        <f t="shared" si="58"/>
        <v>0</v>
      </c>
      <c r="G1263" s="137"/>
      <c r="H1263" s="62"/>
      <c r="I1263" s="57"/>
    </row>
    <row r="1264" spans="1:9" ht="18.95" customHeight="1" x14ac:dyDescent="0.2">
      <c r="A1264" s="71"/>
      <c r="B1264" s="100"/>
      <c r="C1264" s="62"/>
      <c r="D1264" s="72"/>
      <c r="E1264" s="110"/>
      <c r="F1264" s="136">
        <f t="shared" si="58"/>
        <v>0</v>
      </c>
      <c r="G1264" s="137"/>
      <c r="H1264" s="62"/>
      <c r="I1264" s="57"/>
    </row>
    <row r="1265" spans="1:9" ht="18.95" customHeight="1" x14ac:dyDescent="0.2">
      <c r="A1265" s="71"/>
      <c r="B1265" s="100"/>
      <c r="C1265" s="62"/>
      <c r="D1265" s="72"/>
      <c r="E1265" s="110"/>
      <c r="F1265" s="136">
        <f t="shared" si="58"/>
        <v>0</v>
      </c>
      <c r="G1265" s="137"/>
      <c r="H1265" s="62"/>
      <c r="I1265" s="57"/>
    </row>
    <row r="1266" spans="1:9" ht="18.95" customHeight="1" x14ac:dyDescent="0.2">
      <c r="A1266" s="71"/>
      <c r="B1266" s="100"/>
      <c r="C1266" s="62"/>
      <c r="D1266" s="72"/>
      <c r="E1266" s="110"/>
      <c r="F1266" s="136">
        <f t="shared" si="58"/>
        <v>0</v>
      </c>
      <c r="G1266" s="137"/>
      <c r="H1266" s="62"/>
      <c r="I1266" s="57"/>
    </row>
    <row r="1267" spans="1:9" ht="18.95" customHeight="1" x14ac:dyDescent="0.2">
      <c r="A1267" s="71"/>
      <c r="B1267" s="100"/>
      <c r="C1267" s="62"/>
      <c r="D1267" s="72"/>
      <c r="E1267" s="110"/>
      <c r="F1267" s="136">
        <f t="shared" si="58"/>
        <v>0</v>
      </c>
      <c r="G1267" s="137"/>
      <c r="H1267" s="62"/>
      <c r="I1267" s="57"/>
    </row>
    <row r="1268" spans="1:9" ht="18.95" customHeight="1" x14ac:dyDescent="0.2">
      <c r="A1268" s="71"/>
      <c r="B1268" s="100"/>
      <c r="C1268" s="62"/>
      <c r="D1268" s="72"/>
      <c r="E1268" s="110"/>
      <c r="F1268" s="136">
        <f t="shared" si="58"/>
        <v>0</v>
      </c>
      <c r="G1268" s="137"/>
      <c r="H1268" s="62"/>
      <c r="I1268" s="57"/>
    </row>
    <row r="1269" spans="1:9" ht="18.95" customHeight="1" x14ac:dyDescent="0.2">
      <c r="A1269" s="71"/>
      <c r="B1269" s="100"/>
      <c r="C1269" s="62"/>
      <c r="D1269" s="72"/>
      <c r="E1269" s="110"/>
      <c r="F1269" s="136">
        <f t="shared" si="58"/>
        <v>0</v>
      </c>
      <c r="G1269" s="137"/>
      <c r="H1269" s="62"/>
      <c r="I1269" s="57"/>
    </row>
    <row r="1270" spans="1:9" ht="18.95" customHeight="1" x14ac:dyDescent="0.2">
      <c r="A1270" s="71"/>
      <c r="B1270" s="100"/>
      <c r="C1270" s="62"/>
      <c r="D1270" s="72"/>
      <c r="E1270" s="110"/>
      <c r="F1270" s="136">
        <f t="shared" si="58"/>
        <v>0</v>
      </c>
      <c r="G1270" s="137"/>
      <c r="H1270" s="62"/>
      <c r="I1270" s="57"/>
    </row>
    <row r="1271" spans="1:9" ht="18.95" customHeight="1" x14ac:dyDescent="0.2">
      <c r="A1271" s="71"/>
      <c r="B1271" s="100"/>
      <c r="C1271" s="62"/>
      <c r="D1271" s="72"/>
      <c r="E1271" s="110"/>
      <c r="F1271" s="136">
        <f t="shared" si="58"/>
        <v>0</v>
      </c>
      <c r="G1271" s="137"/>
      <c r="H1271" s="62"/>
      <c r="I1271" s="57"/>
    </row>
    <row r="1272" spans="1:9" ht="18.95" customHeight="1" x14ac:dyDescent="0.2">
      <c r="A1272" s="71"/>
      <c r="B1272" s="100"/>
      <c r="C1272" s="62"/>
      <c r="D1272" s="72"/>
      <c r="E1272" s="110"/>
      <c r="F1272" s="136">
        <f t="shared" si="58"/>
        <v>0</v>
      </c>
      <c r="G1272" s="137"/>
      <c r="H1272" s="62"/>
      <c r="I1272" s="57"/>
    </row>
    <row r="1273" spans="1:9" ht="18.95" customHeight="1" x14ac:dyDescent="0.2">
      <c r="A1273" s="169" t="s">
        <v>15</v>
      </c>
      <c r="B1273" s="170"/>
      <c r="C1273" s="170"/>
      <c r="D1273" s="170"/>
      <c r="E1273" s="171"/>
      <c r="F1273" s="142">
        <f>SUM(F1253:F1272)</f>
        <v>0</v>
      </c>
      <c r="G1273" s="143"/>
      <c r="H1273" s="172"/>
      <c r="I1273" s="173"/>
    </row>
    <row r="1274" spans="1:9" ht="18.95" customHeight="1" x14ac:dyDescent="0.2">
      <c r="A1274" s="174" t="s">
        <v>16</v>
      </c>
      <c r="B1274" s="174"/>
      <c r="C1274" s="174"/>
      <c r="D1274" s="174"/>
      <c r="E1274" s="174"/>
      <c r="F1274" s="174"/>
      <c r="G1274" s="174"/>
      <c r="H1274" s="174"/>
      <c r="I1274" s="174"/>
    </row>
    <row r="1275" spans="1:9" ht="18.95" customHeight="1" x14ac:dyDescent="0.2">
      <c r="A1275" s="64" t="s">
        <v>17</v>
      </c>
      <c r="B1275" s="101" t="s">
        <v>12</v>
      </c>
      <c r="C1275" s="144" t="s">
        <v>15</v>
      </c>
      <c r="D1275" s="145"/>
      <c r="E1275" s="146"/>
      <c r="F1275" s="144" t="s">
        <v>18</v>
      </c>
      <c r="G1275" s="145"/>
      <c r="H1275" s="146"/>
      <c r="I1275" s="64" t="s">
        <v>19</v>
      </c>
    </row>
    <row r="1276" spans="1:9" ht="18.95" customHeight="1" x14ac:dyDescent="0.2">
      <c r="A1276" s="73">
        <v>1</v>
      </c>
      <c r="B1276" s="102" t="str">
        <f>ข้อมูลรายการ!$B$1</f>
        <v>ค่าตอบแทน</v>
      </c>
      <c r="C1276" s="154">
        <f>SUMIF(H1253:H1272,B1276,F1253:F1272)</f>
        <v>0</v>
      </c>
      <c r="D1276" s="155"/>
      <c r="E1276" s="156"/>
      <c r="F1276" s="92" t="str">
        <f>IF(I1276=0," ","X")</f>
        <v xml:space="preserve"> </v>
      </c>
      <c r="G1276" s="157" t="str">
        <f>ข้อมูลรายการ!$A$1</f>
        <v>เงินอุดหนุน</v>
      </c>
      <c r="H1276" s="158"/>
      <c r="I1276" s="65">
        <f>SUMIF(I1253:I1272,G1276,F1253:F1272)</f>
        <v>0</v>
      </c>
    </row>
    <row r="1277" spans="1:9" ht="18.95" customHeight="1" x14ac:dyDescent="0.2">
      <c r="A1277" s="74">
        <v>2</v>
      </c>
      <c r="B1277" s="103" t="str">
        <f>ข้อมูลรายการ!$B$2</f>
        <v>ค่าใช้สอย</v>
      </c>
      <c r="C1277" s="159">
        <f>SUMIF(H1253:H1272,B1277,F1253:F1272)</f>
        <v>0</v>
      </c>
      <c r="D1277" s="160"/>
      <c r="E1277" s="161"/>
      <c r="F1277" s="93" t="str">
        <f t="shared" ref="F1277:F1283" si="59">IF(I1277=0," ","X")</f>
        <v xml:space="preserve"> </v>
      </c>
      <c r="G1277" s="162" t="str">
        <f>ข้อมูลรายการ!$A$2</f>
        <v>เงินสนับสนุนการจัดการศึกษา</v>
      </c>
      <c r="H1277" s="163"/>
      <c r="I1277" s="66">
        <f>SUMIF(I1253:I1272,G1277,F1253:F1272)</f>
        <v>0</v>
      </c>
    </row>
    <row r="1278" spans="1:9" ht="18.95" customHeight="1" x14ac:dyDescent="0.2">
      <c r="A1278" s="74">
        <v>3</v>
      </c>
      <c r="B1278" s="103" t="str">
        <f>ข้อมูลรายการ!$B$3</f>
        <v>ค่าวัสดุ</v>
      </c>
      <c r="C1278" s="159">
        <f>SUMIF(H1253:H1272,B1278,F1253:F1272)</f>
        <v>0</v>
      </c>
      <c r="D1278" s="160"/>
      <c r="E1278" s="161"/>
      <c r="F1278" s="93" t="str">
        <f t="shared" si="59"/>
        <v xml:space="preserve"> </v>
      </c>
      <c r="G1278" s="162" t="str">
        <f>ข้อมูลรายการ!$A$3</f>
        <v>เงินรายได้ (ระดมทรัพย์)</v>
      </c>
      <c r="H1278" s="163"/>
      <c r="I1278" s="66">
        <f>SUMIF(I1253:I1272,G1278,F1253:F1272)</f>
        <v>0</v>
      </c>
    </row>
    <row r="1279" spans="1:9" ht="18.95" customHeight="1" x14ac:dyDescent="0.2">
      <c r="A1279" s="74">
        <v>4</v>
      </c>
      <c r="B1279" s="103" t="str">
        <f>ข้อมูลรายการ!$B$4</f>
        <v>ค่าครุภัณฑ์</v>
      </c>
      <c r="C1279" s="159">
        <f>SUMIF(H1253:H1272,B1279,F1253:F1272)</f>
        <v>0</v>
      </c>
      <c r="D1279" s="160"/>
      <c r="E1279" s="161"/>
      <c r="F1279" s="93" t="str">
        <f t="shared" si="59"/>
        <v xml:space="preserve"> </v>
      </c>
      <c r="G1279" s="162" t="str">
        <f>ข้อมูลรายการ!$A$4</f>
        <v>เงินรายได้ (ทั่วไป)</v>
      </c>
      <c r="H1279" s="163"/>
      <c r="I1279" s="66">
        <f>SUMIF(I1253:I1272,G1279,F1253:F1272)</f>
        <v>0</v>
      </c>
    </row>
    <row r="1280" spans="1:9" ht="18.95" customHeight="1" x14ac:dyDescent="0.2">
      <c r="A1280" s="74">
        <v>5</v>
      </c>
      <c r="B1280" s="103" t="str">
        <f>ข้อมูลรายการ!$B$5</f>
        <v>ค่าที่ดินและสิ่งก่อสร้าง</v>
      </c>
      <c r="C1280" s="159">
        <f>SUMIF(H1253:H1272,B1280,F1253:F1272)</f>
        <v>0</v>
      </c>
      <c r="D1280" s="160"/>
      <c r="E1280" s="161"/>
      <c r="F1280" s="93" t="str">
        <f t="shared" si="59"/>
        <v xml:space="preserve"> </v>
      </c>
      <c r="G1280" s="162" t="str">
        <f>ข้อมูลรายการ!$A$5</f>
        <v>เงินอื่น ๆ (เงินสวัสดิการ)</v>
      </c>
      <c r="H1280" s="163"/>
      <c r="I1280" s="66">
        <f>SUMIF(I1253:I1272,G1280,F1253:F1272)</f>
        <v>0</v>
      </c>
    </row>
    <row r="1281" spans="1:9" ht="18.95" customHeight="1" x14ac:dyDescent="0.2">
      <c r="A1281" s="74">
        <v>6</v>
      </c>
      <c r="B1281" s="104" t="str">
        <f>ข้อมูลรายการ!$B$6</f>
        <v>ค่าใช้จ่ายอื่น ๆ</v>
      </c>
      <c r="C1281" s="159">
        <f>SUMIF(H1253:H1272,B1281,F1253:F1272)</f>
        <v>0</v>
      </c>
      <c r="D1281" s="160"/>
      <c r="E1281" s="161"/>
      <c r="F1281" s="93" t="str">
        <f t="shared" si="59"/>
        <v xml:space="preserve"> </v>
      </c>
      <c r="G1281" s="162" t="str">
        <f>ข้อมูลรายการ!$A$6</f>
        <v>เงินอื่น ๆ (เงินสมาคมฯ)</v>
      </c>
      <c r="H1281" s="163"/>
      <c r="I1281" s="66">
        <f>SUMIF(I1253:I1272,G1281,F1253:F1272)</f>
        <v>0</v>
      </c>
    </row>
    <row r="1282" spans="1:9" ht="18.95" customHeight="1" x14ac:dyDescent="0.2">
      <c r="A1282" s="74"/>
      <c r="B1282" s="104"/>
      <c r="C1282" s="159"/>
      <c r="D1282" s="160"/>
      <c r="E1282" s="161"/>
      <c r="F1282" s="93" t="str">
        <f t="shared" si="59"/>
        <v xml:space="preserve"> </v>
      </c>
      <c r="G1282" s="162" t="str">
        <f>ข้อมูลรายการ!$A$7</f>
        <v>เงินอื่น ๆ (เงินระดมเฉพาะกิจกรรม)</v>
      </c>
      <c r="H1282" s="163"/>
      <c r="I1282" s="66">
        <f>SUMIF(I1253:I1272,G1282,F1253:F1272)</f>
        <v>0</v>
      </c>
    </row>
    <row r="1283" spans="1:9" ht="18.95" customHeight="1" x14ac:dyDescent="0.2">
      <c r="A1283" s="74"/>
      <c r="B1283" s="104"/>
      <c r="C1283" s="159"/>
      <c r="D1283" s="160"/>
      <c r="E1283" s="161"/>
      <c r="F1283" s="93" t="str">
        <f t="shared" si="59"/>
        <v xml:space="preserve"> </v>
      </c>
      <c r="G1283" s="162" t="str">
        <f>ข้อมูลรายการ!$A$8</f>
        <v>เงินอื่น ๆ (เงินบริจาคอื่น ๆ)</v>
      </c>
      <c r="H1283" s="163"/>
      <c r="I1283" s="66">
        <f>SUMIF(I1253:I1272,G1283,F1253:F1272)</f>
        <v>0</v>
      </c>
    </row>
    <row r="1284" spans="1:9" ht="18.95" customHeight="1" x14ac:dyDescent="0.2">
      <c r="A1284" s="74"/>
      <c r="B1284" s="104"/>
      <c r="C1284" s="159"/>
      <c r="D1284" s="160"/>
      <c r="E1284" s="161"/>
      <c r="F1284" s="94"/>
      <c r="G1284" s="162"/>
      <c r="H1284" s="163"/>
      <c r="I1284" s="75"/>
    </row>
    <row r="1285" spans="1:9" ht="18.95" customHeight="1" x14ac:dyDescent="0.2">
      <c r="A1285" s="76"/>
      <c r="B1285" s="105"/>
      <c r="C1285" s="164"/>
      <c r="D1285" s="165"/>
      <c r="E1285" s="166"/>
      <c r="F1285" s="77"/>
      <c r="G1285" s="167"/>
      <c r="H1285" s="168"/>
      <c r="I1285" s="78"/>
    </row>
    <row r="1286" spans="1:9" ht="18.95" customHeight="1" x14ac:dyDescent="0.2">
      <c r="A1286" s="147" t="s">
        <v>22</v>
      </c>
      <c r="B1286" s="149"/>
      <c r="C1286" s="151">
        <f>SUM(C1276:E1285)</f>
        <v>0</v>
      </c>
      <c r="D1286" s="152"/>
      <c r="E1286" s="153"/>
      <c r="F1286" s="147" t="s">
        <v>23</v>
      </c>
      <c r="G1286" s="148"/>
      <c r="H1286" s="149"/>
      <c r="I1286" s="67">
        <f>SUM(I1276:I1285)</f>
        <v>0</v>
      </c>
    </row>
    <row r="1287" spans="1:9" ht="18.95" customHeight="1" x14ac:dyDescent="0.2">
      <c r="A1287" s="63"/>
      <c r="B1287" s="106"/>
      <c r="C1287" s="79"/>
      <c r="D1287" s="79"/>
      <c r="E1287" s="80"/>
      <c r="F1287" s="80"/>
      <c r="G1287" s="88"/>
      <c r="H1287" s="63"/>
      <c r="I1287" s="68"/>
    </row>
    <row r="1288" spans="1:9" ht="18.95" customHeight="1" x14ac:dyDescent="0.2">
      <c r="A1288" s="53"/>
      <c r="B1288" s="107"/>
      <c r="C1288" s="53"/>
      <c r="D1288" s="81"/>
      <c r="G1288" s="89"/>
      <c r="H1288" s="176" t="s">
        <v>53</v>
      </c>
      <c r="I1288" s="176"/>
    </row>
    <row r="1289" spans="1:9" ht="18.95" customHeight="1" x14ac:dyDescent="0.2">
      <c r="A1289" s="53"/>
      <c r="B1289" s="107"/>
      <c r="C1289" s="53"/>
      <c r="D1289" s="81"/>
      <c r="G1289" s="89"/>
      <c r="H1289" s="175" t="s">
        <v>56</v>
      </c>
      <c r="I1289" s="175"/>
    </row>
    <row r="1290" spans="1:9" ht="18.75" x14ac:dyDescent="0.2">
      <c r="A1290" s="54"/>
      <c r="B1290" s="108"/>
      <c r="C1290" s="54"/>
      <c r="D1290" s="83"/>
      <c r="G1290" s="90"/>
      <c r="H1290" s="84"/>
      <c r="I1290" s="84"/>
    </row>
  </sheetData>
  <sheetProtection algorithmName="SHA-512" hashValue="fbSFPwXLsIZCzZgh8hv1XgatHHtgYA31hoRUMdXzjKzaCaoHCIoSSVYEirwy3CxuBk82hyD04t2uFVNMhQMG4Q==" saltValue="6sV7fLtDd2lX1lFnRPMD3g==" spinCount="100000" sheet="1" objects="1" scenarios="1" formatColumns="0" formatRows="0"/>
  <mergeCells count="1860">
    <mergeCell ref="H1288:I1288"/>
    <mergeCell ref="H1289:I1289"/>
    <mergeCell ref="C1285:E1285"/>
    <mergeCell ref="G1285:H1285"/>
    <mergeCell ref="A1286:B1286"/>
    <mergeCell ref="C1286:E1286"/>
    <mergeCell ref="C1283:E1283"/>
    <mergeCell ref="G1283:H1283"/>
    <mergeCell ref="C1284:E1284"/>
    <mergeCell ref="G1284:H1284"/>
    <mergeCell ref="C1281:E1281"/>
    <mergeCell ref="G1281:H1281"/>
    <mergeCell ref="C1282:E1282"/>
    <mergeCell ref="G1282:H1282"/>
    <mergeCell ref="C1279:E1279"/>
    <mergeCell ref="G1279:H1279"/>
    <mergeCell ref="C1280:E1280"/>
    <mergeCell ref="G1280:H1280"/>
    <mergeCell ref="F1286:H1286"/>
    <mergeCell ref="A1251:A1252"/>
    <mergeCell ref="B1251:B1252"/>
    <mergeCell ref="C1251:D1251"/>
    <mergeCell ref="H1251:H1252"/>
    <mergeCell ref="I1251:I1252"/>
    <mergeCell ref="C1252:D1252"/>
    <mergeCell ref="H1245:I1245"/>
    <mergeCell ref="H1246:I1246"/>
    <mergeCell ref="A1248:I1248"/>
    <mergeCell ref="A1249:I1249"/>
    <mergeCell ref="A1250:I1250"/>
    <mergeCell ref="C1277:E1277"/>
    <mergeCell ref="G1277:H1277"/>
    <mergeCell ref="C1278:E1278"/>
    <mergeCell ref="G1278:H1278"/>
    <mergeCell ref="A1274:I1274"/>
    <mergeCell ref="C1275:E1275"/>
    <mergeCell ref="C1276:E1276"/>
    <mergeCell ref="G1276:H1276"/>
    <mergeCell ref="A1273:E1273"/>
    <mergeCell ref="H1273:I1273"/>
    <mergeCell ref="F1273:G1273"/>
    <mergeCell ref="F1275:H1275"/>
    <mergeCell ref="F1254:G1254"/>
    <mergeCell ref="F1255:G1255"/>
    <mergeCell ref="F1256:G1256"/>
    <mergeCell ref="F1257:G1257"/>
    <mergeCell ref="F1258:G1258"/>
    <mergeCell ref="F1259:G1259"/>
    <mergeCell ref="F1260:G1260"/>
    <mergeCell ref="F1261:G1261"/>
    <mergeCell ref="F1262:G1262"/>
    <mergeCell ref="C1242:E1242"/>
    <mergeCell ref="G1242:H1242"/>
    <mergeCell ref="A1243:B1243"/>
    <mergeCell ref="C1243:E1243"/>
    <mergeCell ref="C1240:E1240"/>
    <mergeCell ref="G1240:H1240"/>
    <mergeCell ref="C1241:E1241"/>
    <mergeCell ref="G1241:H1241"/>
    <mergeCell ref="C1238:E1238"/>
    <mergeCell ref="G1238:H1238"/>
    <mergeCell ref="C1239:E1239"/>
    <mergeCell ref="G1239:H1239"/>
    <mergeCell ref="C1236:E1236"/>
    <mergeCell ref="G1236:H1236"/>
    <mergeCell ref="C1237:E1237"/>
    <mergeCell ref="G1237:H1237"/>
    <mergeCell ref="F1243:H1243"/>
    <mergeCell ref="A1208:A1209"/>
    <mergeCell ref="B1208:B1209"/>
    <mergeCell ref="C1208:D1208"/>
    <mergeCell ref="H1208:H1209"/>
    <mergeCell ref="I1208:I1209"/>
    <mergeCell ref="C1209:D1209"/>
    <mergeCell ref="H1202:I1202"/>
    <mergeCell ref="H1203:I1203"/>
    <mergeCell ref="A1205:I1205"/>
    <mergeCell ref="A1206:I1206"/>
    <mergeCell ref="A1207:I1207"/>
    <mergeCell ref="C1234:E1234"/>
    <mergeCell ref="G1234:H1234"/>
    <mergeCell ref="C1235:E1235"/>
    <mergeCell ref="G1235:H1235"/>
    <mergeCell ref="A1231:I1231"/>
    <mergeCell ref="C1232:E1232"/>
    <mergeCell ref="C1233:E1233"/>
    <mergeCell ref="G1233:H1233"/>
    <mergeCell ref="A1230:E1230"/>
    <mergeCell ref="H1230:I1230"/>
    <mergeCell ref="F1230:G1230"/>
    <mergeCell ref="F1232:H1232"/>
    <mergeCell ref="F1208:G1208"/>
    <mergeCell ref="F1209:G1209"/>
    <mergeCell ref="F1210:G1210"/>
    <mergeCell ref="F1211:G1211"/>
    <mergeCell ref="F1212:G1212"/>
    <mergeCell ref="F1213:G1213"/>
    <mergeCell ref="F1214:G1214"/>
    <mergeCell ref="F1215:G1215"/>
    <mergeCell ref="C1199:E1199"/>
    <mergeCell ref="G1199:H1199"/>
    <mergeCell ref="A1200:B1200"/>
    <mergeCell ref="C1200:E1200"/>
    <mergeCell ref="C1197:E1197"/>
    <mergeCell ref="G1197:H1197"/>
    <mergeCell ref="C1198:E1198"/>
    <mergeCell ref="G1198:H1198"/>
    <mergeCell ref="C1195:E1195"/>
    <mergeCell ref="G1195:H1195"/>
    <mergeCell ref="C1196:E1196"/>
    <mergeCell ref="G1196:H1196"/>
    <mergeCell ref="C1193:E1193"/>
    <mergeCell ref="G1193:H1193"/>
    <mergeCell ref="C1194:E1194"/>
    <mergeCell ref="G1194:H1194"/>
    <mergeCell ref="F1200:H1200"/>
    <mergeCell ref="A1165:A1166"/>
    <mergeCell ref="B1165:B1166"/>
    <mergeCell ref="C1165:D1165"/>
    <mergeCell ref="H1165:H1166"/>
    <mergeCell ref="I1165:I1166"/>
    <mergeCell ref="C1166:D1166"/>
    <mergeCell ref="H1159:I1159"/>
    <mergeCell ref="H1160:I1160"/>
    <mergeCell ref="A1162:I1162"/>
    <mergeCell ref="A1163:I1163"/>
    <mergeCell ref="A1164:I1164"/>
    <mergeCell ref="C1191:E1191"/>
    <mergeCell ref="G1191:H1191"/>
    <mergeCell ref="C1192:E1192"/>
    <mergeCell ref="G1192:H1192"/>
    <mergeCell ref="A1188:I1188"/>
    <mergeCell ref="C1189:E1189"/>
    <mergeCell ref="C1190:E1190"/>
    <mergeCell ref="G1190:H1190"/>
    <mergeCell ref="A1187:E1187"/>
    <mergeCell ref="H1187:I1187"/>
    <mergeCell ref="F1187:G1187"/>
    <mergeCell ref="F1189:H1189"/>
    <mergeCell ref="F1181:G1181"/>
    <mergeCell ref="F1182:G1182"/>
    <mergeCell ref="F1183:G1183"/>
    <mergeCell ref="F1184:G1184"/>
    <mergeCell ref="F1185:G1185"/>
    <mergeCell ref="F1186:G1186"/>
    <mergeCell ref="F1174:G1174"/>
    <mergeCell ref="F1175:G1175"/>
    <mergeCell ref="F1176:G1176"/>
    <mergeCell ref="C1156:E1156"/>
    <mergeCell ref="G1156:H1156"/>
    <mergeCell ref="A1157:B1157"/>
    <mergeCell ref="C1157:E1157"/>
    <mergeCell ref="C1154:E1154"/>
    <mergeCell ref="G1154:H1154"/>
    <mergeCell ref="C1155:E1155"/>
    <mergeCell ref="G1155:H1155"/>
    <mergeCell ref="C1152:E1152"/>
    <mergeCell ref="G1152:H1152"/>
    <mergeCell ref="C1153:E1153"/>
    <mergeCell ref="G1153:H1153"/>
    <mergeCell ref="C1150:E1150"/>
    <mergeCell ref="G1150:H1150"/>
    <mergeCell ref="C1151:E1151"/>
    <mergeCell ref="G1151:H1151"/>
    <mergeCell ref="F1157:H1157"/>
    <mergeCell ref="A1122:A1123"/>
    <mergeCell ref="B1122:B1123"/>
    <mergeCell ref="C1122:D1122"/>
    <mergeCell ref="H1122:H1123"/>
    <mergeCell ref="I1122:I1123"/>
    <mergeCell ref="C1123:D1123"/>
    <mergeCell ref="H1116:I1116"/>
    <mergeCell ref="H1117:I1117"/>
    <mergeCell ref="A1119:I1119"/>
    <mergeCell ref="A1120:I1120"/>
    <mergeCell ref="A1121:I1121"/>
    <mergeCell ref="C1148:E1148"/>
    <mergeCell ref="G1148:H1148"/>
    <mergeCell ref="C1149:E1149"/>
    <mergeCell ref="G1149:H1149"/>
    <mergeCell ref="A1145:I1145"/>
    <mergeCell ref="C1146:E1146"/>
    <mergeCell ref="C1147:E1147"/>
    <mergeCell ref="G1147:H1147"/>
    <mergeCell ref="A1144:E1144"/>
    <mergeCell ref="H1144:I1144"/>
    <mergeCell ref="F1144:G1144"/>
    <mergeCell ref="F1146:H1146"/>
    <mergeCell ref="F1135:G1135"/>
    <mergeCell ref="F1136:G1136"/>
    <mergeCell ref="F1137:G1137"/>
    <mergeCell ref="F1138:G1138"/>
    <mergeCell ref="F1139:G1139"/>
    <mergeCell ref="F1140:G1140"/>
    <mergeCell ref="F1141:G1141"/>
    <mergeCell ref="F1142:G1142"/>
    <mergeCell ref="F1127:G1127"/>
    <mergeCell ref="C1113:E1113"/>
    <mergeCell ref="G1113:H1113"/>
    <mergeCell ref="A1114:B1114"/>
    <mergeCell ref="C1114:E1114"/>
    <mergeCell ref="C1111:E1111"/>
    <mergeCell ref="G1111:H1111"/>
    <mergeCell ref="C1112:E1112"/>
    <mergeCell ref="G1112:H1112"/>
    <mergeCell ref="C1109:E1109"/>
    <mergeCell ref="G1109:H1109"/>
    <mergeCell ref="C1110:E1110"/>
    <mergeCell ref="G1110:H1110"/>
    <mergeCell ref="C1107:E1107"/>
    <mergeCell ref="G1107:H1107"/>
    <mergeCell ref="C1108:E1108"/>
    <mergeCell ref="G1108:H1108"/>
    <mergeCell ref="F1114:H1114"/>
    <mergeCell ref="A1079:A1080"/>
    <mergeCell ref="B1079:B1080"/>
    <mergeCell ref="C1079:D1079"/>
    <mergeCell ref="H1079:H1080"/>
    <mergeCell ref="I1079:I1080"/>
    <mergeCell ref="C1080:D1080"/>
    <mergeCell ref="H1073:I1073"/>
    <mergeCell ref="H1074:I1074"/>
    <mergeCell ref="A1076:I1076"/>
    <mergeCell ref="A1077:I1077"/>
    <mergeCell ref="A1078:I1078"/>
    <mergeCell ref="C1105:E1105"/>
    <mergeCell ref="G1105:H1105"/>
    <mergeCell ref="C1106:E1106"/>
    <mergeCell ref="G1106:H1106"/>
    <mergeCell ref="A1102:I1102"/>
    <mergeCell ref="C1103:E1103"/>
    <mergeCell ref="C1104:E1104"/>
    <mergeCell ref="G1104:H1104"/>
    <mergeCell ref="A1101:E1101"/>
    <mergeCell ref="H1101:I1101"/>
    <mergeCell ref="F1101:G1101"/>
    <mergeCell ref="F1103:H1103"/>
    <mergeCell ref="F1089:G1089"/>
    <mergeCell ref="F1090:G1090"/>
    <mergeCell ref="F1091:G1091"/>
    <mergeCell ref="F1092:G1092"/>
    <mergeCell ref="F1093:G1093"/>
    <mergeCell ref="F1094:G1094"/>
    <mergeCell ref="F1095:G1095"/>
    <mergeCell ref="F1096:G1096"/>
    <mergeCell ref="F1080:G1080"/>
    <mergeCell ref="C1070:E1070"/>
    <mergeCell ref="G1070:H1070"/>
    <mergeCell ref="A1071:B1071"/>
    <mergeCell ref="C1071:E1071"/>
    <mergeCell ref="C1068:E1068"/>
    <mergeCell ref="G1068:H1068"/>
    <mergeCell ref="C1069:E1069"/>
    <mergeCell ref="G1069:H1069"/>
    <mergeCell ref="C1066:E1066"/>
    <mergeCell ref="G1066:H1066"/>
    <mergeCell ref="C1067:E1067"/>
    <mergeCell ref="G1067:H1067"/>
    <mergeCell ref="C1064:E1064"/>
    <mergeCell ref="G1064:H1064"/>
    <mergeCell ref="C1065:E1065"/>
    <mergeCell ref="G1065:H1065"/>
    <mergeCell ref="F1071:H1071"/>
    <mergeCell ref="A1036:A1037"/>
    <mergeCell ref="B1036:B1037"/>
    <mergeCell ref="C1036:D1036"/>
    <mergeCell ref="H1036:H1037"/>
    <mergeCell ref="I1036:I1037"/>
    <mergeCell ref="C1037:D1037"/>
    <mergeCell ref="H1030:I1030"/>
    <mergeCell ref="H1031:I1031"/>
    <mergeCell ref="A1033:I1033"/>
    <mergeCell ref="A1034:I1034"/>
    <mergeCell ref="A1035:I1035"/>
    <mergeCell ref="C1062:E1062"/>
    <mergeCell ref="G1062:H1062"/>
    <mergeCell ref="C1063:E1063"/>
    <mergeCell ref="G1063:H1063"/>
    <mergeCell ref="A1059:I1059"/>
    <mergeCell ref="C1060:E1060"/>
    <mergeCell ref="C1061:E1061"/>
    <mergeCell ref="G1061:H1061"/>
    <mergeCell ref="A1058:E1058"/>
    <mergeCell ref="H1058:I1058"/>
    <mergeCell ref="F1058:G1058"/>
    <mergeCell ref="F1060:H1060"/>
    <mergeCell ref="F1043:G1043"/>
    <mergeCell ref="F1044:G1044"/>
    <mergeCell ref="F1045:G1045"/>
    <mergeCell ref="F1046:G1046"/>
    <mergeCell ref="F1047:G1047"/>
    <mergeCell ref="F1048:G1048"/>
    <mergeCell ref="F1049:G1049"/>
    <mergeCell ref="F1050:G1050"/>
    <mergeCell ref="F1037:G1037"/>
    <mergeCell ref="C1027:E1027"/>
    <mergeCell ref="G1027:H1027"/>
    <mergeCell ref="A1028:B1028"/>
    <mergeCell ref="C1028:E1028"/>
    <mergeCell ref="C1025:E1025"/>
    <mergeCell ref="G1025:H1025"/>
    <mergeCell ref="C1026:E1026"/>
    <mergeCell ref="G1026:H1026"/>
    <mergeCell ref="C1023:E1023"/>
    <mergeCell ref="G1023:H1023"/>
    <mergeCell ref="C1024:E1024"/>
    <mergeCell ref="G1024:H1024"/>
    <mergeCell ref="C1021:E1021"/>
    <mergeCell ref="G1021:H1021"/>
    <mergeCell ref="C1022:E1022"/>
    <mergeCell ref="G1022:H1022"/>
    <mergeCell ref="F1028:H1028"/>
    <mergeCell ref="A993:A994"/>
    <mergeCell ref="B993:B994"/>
    <mergeCell ref="C993:D993"/>
    <mergeCell ref="H993:H994"/>
    <mergeCell ref="I993:I994"/>
    <mergeCell ref="C994:D994"/>
    <mergeCell ref="H987:I987"/>
    <mergeCell ref="H988:I988"/>
    <mergeCell ref="A990:I990"/>
    <mergeCell ref="A991:I991"/>
    <mergeCell ref="A992:I992"/>
    <mergeCell ref="C1019:E1019"/>
    <mergeCell ref="G1019:H1019"/>
    <mergeCell ref="C1020:E1020"/>
    <mergeCell ref="G1020:H1020"/>
    <mergeCell ref="A1016:I1016"/>
    <mergeCell ref="C1017:E1017"/>
    <mergeCell ref="C1018:E1018"/>
    <mergeCell ref="G1018:H1018"/>
    <mergeCell ref="A1015:E1015"/>
    <mergeCell ref="H1015:I1015"/>
    <mergeCell ref="F1015:G1015"/>
    <mergeCell ref="F1017:H1017"/>
    <mergeCell ref="F997:G997"/>
    <mergeCell ref="F998:G998"/>
    <mergeCell ref="F999:G999"/>
    <mergeCell ref="F1000:G1000"/>
    <mergeCell ref="F1001:G1001"/>
    <mergeCell ref="F1002:G1002"/>
    <mergeCell ref="F1003:G1003"/>
    <mergeCell ref="F1004:G1004"/>
    <mergeCell ref="F1012:G1012"/>
    <mergeCell ref="C984:E984"/>
    <mergeCell ref="G984:H984"/>
    <mergeCell ref="A985:B985"/>
    <mergeCell ref="C985:E985"/>
    <mergeCell ref="C982:E982"/>
    <mergeCell ref="G982:H982"/>
    <mergeCell ref="C983:E983"/>
    <mergeCell ref="G983:H983"/>
    <mergeCell ref="C980:E980"/>
    <mergeCell ref="G980:H980"/>
    <mergeCell ref="C981:E981"/>
    <mergeCell ref="G981:H981"/>
    <mergeCell ref="C978:E978"/>
    <mergeCell ref="G978:H978"/>
    <mergeCell ref="C979:E979"/>
    <mergeCell ref="G979:H979"/>
    <mergeCell ref="F985:H985"/>
    <mergeCell ref="A950:A951"/>
    <mergeCell ref="B950:B951"/>
    <mergeCell ref="C950:D950"/>
    <mergeCell ref="H950:H951"/>
    <mergeCell ref="I950:I951"/>
    <mergeCell ref="C951:D951"/>
    <mergeCell ref="H944:I944"/>
    <mergeCell ref="H945:I945"/>
    <mergeCell ref="A947:I947"/>
    <mergeCell ref="A948:I948"/>
    <mergeCell ref="A949:I949"/>
    <mergeCell ref="C976:E976"/>
    <mergeCell ref="G976:H976"/>
    <mergeCell ref="C977:E977"/>
    <mergeCell ref="G977:H977"/>
    <mergeCell ref="A973:I973"/>
    <mergeCell ref="C974:E974"/>
    <mergeCell ref="C975:E975"/>
    <mergeCell ref="G975:H975"/>
    <mergeCell ref="A972:E972"/>
    <mergeCell ref="F972:G972"/>
    <mergeCell ref="F974:H974"/>
    <mergeCell ref="F950:G950"/>
    <mergeCell ref="F951:G951"/>
    <mergeCell ref="F952:G952"/>
    <mergeCell ref="F953:G953"/>
    <mergeCell ref="F954:G954"/>
    <mergeCell ref="F955:G955"/>
    <mergeCell ref="F956:G956"/>
    <mergeCell ref="F957:G957"/>
    <mergeCell ref="F958:G958"/>
    <mergeCell ref="F965:G965"/>
    <mergeCell ref="C941:E941"/>
    <mergeCell ref="G941:H941"/>
    <mergeCell ref="A942:B942"/>
    <mergeCell ref="C942:E942"/>
    <mergeCell ref="C939:E939"/>
    <mergeCell ref="G939:H939"/>
    <mergeCell ref="C940:E940"/>
    <mergeCell ref="G940:H940"/>
    <mergeCell ref="C937:E937"/>
    <mergeCell ref="G937:H937"/>
    <mergeCell ref="C938:E938"/>
    <mergeCell ref="G938:H938"/>
    <mergeCell ref="C935:E935"/>
    <mergeCell ref="G935:H935"/>
    <mergeCell ref="C936:E936"/>
    <mergeCell ref="G936:H936"/>
    <mergeCell ref="F942:H942"/>
    <mergeCell ref="A907:A908"/>
    <mergeCell ref="B907:B908"/>
    <mergeCell ref="C907:D907"/>
    <mergeCell ref="H907:H908"/>
    <mergeCell ref="I907:I908"/>
    <mergeCell ref="C908:D908"/>
    <mergeCell ref="A904:I904"/>
    <mergeCell ref="A905:I905"/>
    <mergeCell ref="A906:I906"/>
    <mergeCell ref="C933:E933"/>
    <mergeCell ref="G933:H933"/>
    <mergeCell ref="C934:E934"/>
    <mergeCell ref="G934:H934"/>
    <mergeCell ref="A930:I930"/>
    <mergeCell ref="C931:E931"/>
    <mergeCell ref="C932:E932"/>
    <mergeCell ref="G932:H932"/>
    <mergeCell ref="A929:E929"/>
    <mergeCell ref="H929:I929"/>
    <mergeCell ref="F929:G929"/>
    <mergeCell ref="F931:H931"/>
    <mergeCell ref="F920:G920"/>
    <mergeCell ref="F921:G921"/>
    <mergeCell ref="F922:G922"/>
    <mergeCell ref="F923:G923"/>
    <mergeCell ref="F924:G924"/>
    <mergeCell ref="F925:G925"/>
    <mergeCell ref="F926:G926"/>
    <mergeCell ref="F927:G927"/>
    <mergeCell ref="F928:G928"/>
    <mergeCell ref="F907:G907"/>
    <mergeCell ref="F908:G908"/>
    <mergeCell ref="C898:E898"/>
    <mergeCell ref="G898:H898"/>
    <mergeCell ref="A899:B899"/>
    <mergeCell ref="C899:E899"/>
    <mergeCell ref="C896:E896"/>
    <mergeCell ref="G896:H896"/>
    <mergeCell ref="C897:E897"/>
    <mergeCell ref="G897:H897"/>
    <mergeCell ref="C894:E894"/>
    <mergeCell ref="G894:H894"/>
    <mergeCell ref="C895:E895"/>
    <mergeCell ref="G895:H895"/>
    <mergeCell ref="C892:E892"/>
    <mergeCell ref="G892:H892"/>
    <mergeCell ref="C893:E893"/>
    <mergeCell ref="G893:H893"/>
    <mergeCell ref="F899:H899"/>
    <mergeCell ref="A864:A865"/>
    <mergeCell ref="B864:B865"/>
    <mergeCell ref="C864:D864"/>
    <mergeCell ref="H864:H865"/>
    <mergeCell ref="I864:I865"/>
    <mergeCell ref="C865:D865"/>
    <mergeCell ref="H858:I858"/>
    <mergeCell ref="H859:I859"/>
    <mergeCell ref="A861:I861"/>
    <mergeCell ref="A862:I862"/>
    <mergeCell ref="A863:I863"/>
    <mergeCell ref="C890:E890"/>
    <mergeCell ref="G890:H890"/>
    <mergeCell ref="C891:E891"/>
    <mergeCell ref="G891:H891"/>
    <mergeCell ref="A887:I887"/>
    <mergeCell ref="C888:E888"/>
    <mergeCell ref="C889:E889"/>
    <mergeCell ref="G889:H889"/>
    <mergeCell ref="A886:E886"/>
    <mergeCell ref="H886:I886"/>
    <mergeCell ref="F886:G886"/>
    <mergeCell ref="F888:H888"/>
    <mergeCell ref="F874:G874"/>
    <mergeCell ref="F875:G875"/>
    <mergeCell ref="F876:G876"/>
    <mergeCell ref="F877:G877"/>
    <mergeCell ref="F878:G878"/>
    <mergeCell ref="F879:G879"/>
    <mergeCell ref="F880:G880"/>
    <mergeCell ref="F881:G881"/>
    <mergeCell ref="F885:G885"/>
    <mergeCell ref="C855:E855"/>
    <mergeCell ref="G855:H855"/>
    <mergeCell ref="A856:B856"/>
    <mergeCell ref="C856:E856"/>
    <mergeCell ref="C853:E853"/>
    <mergeCell ref="G853:H853"/>
    <mergeCell ref="C854:E854"/>
    <mergeCell ref="G854:H854"/>
    <mergeCell ref="C851:E851"/>
    <mergeCell ref="G851:H851"/>
    <mergeCell ref="C852:E852"/>
    <mergeCell ref="G852:H852"/>
    <mergeCell ref="C849:E849"/>
    <mergeCell ref="G849:H849"/>
    <mergeCell ref="C850:E850"/>
    <mergeCell ref="G850:H850"/>
    <mergeCell ref="F856:H856"/>
    <mergeCell ref="A821:A822"/>
    <mergeCell ref="B821:B822"/>
    <mergeCell ref="C821:D821"/>
    <mergeCell ref="H821:H822"/>
    <mergeCell ref="I821:I822"/>
    <mergeCell ref="C822:D822"/>
    <mergeCell ref="H815:I815"/>
    <mergeCell ref="H816:I816"/>
    <mergeCell ref="A818:I818"/>
    <mergeCell ref="A819:I819"/>
    <mergeCell ref="A820:I820"/>
    <mergeCell ref="C847:E847"/>
    <mergeCell ref="G847:H847"/>
    <mergeCell ref="C848:E848"/>
    <mergeCell ref="G848:H848"/>
    <mergeCell ref="A844:I844"/>
    <mergeCell ref="C845:E845"/>
    <mergeCell ref="C846:E846"/>
    <mergeCell ref="G846:H846"/>
    <mergeCell ref="A843:E843"/>
    <mergeCell ref="H843:I843"/>
    <mergeCell ref="F843:G843"/>
    <mergeCell ref="F845:H845"/>
    <mergeCell ref="F828:G828"/>
    <mergeCell ref="F829:G829"/>
    <mergeCell ref="F830:G830"/>
    <mergeCell ref="F831:G831"/>
    <mergeCell ref="F832:G832"/>
    <mergeCell ref="F833:G833"/>
    <mergeCell ref="F834:G834"/>
    <mergeCell ref="F835:G835"/>
    <mergeCell ref="F838:G838"/>
    <mergeCell ref="C812:E812"/>
    <mergeCell ref="G812:H812"/>
    <mergeCell ref="A813:B813"/>
    <mergeCell ref="C813:E813"/>
    <mergeCell ref="C810:E810"/>
    <mergeCell ref="G810:H810"/>
    <mergeCell ref="C811:E811"/>
    <mergeCell ref="G811:H811"/>
    <mergeCell ref="C808:E808"/>
    <mergeCell ref="G808:H808"/>
    <mergeCell ref="C809:E809"/>
    <mergeCell ref="G809:H809"/>
    <mergeCell ref="C806:E806"/>
    <mergeCell ref="G806:H806"/>
    <mergeCell ref="C807:E807"/>
    <mergeCell ref="G807:H807"/>
    <mergeCell ref="F813:H813"/>
    <mergeCell ref="A778:A779"/>
    <mergeCell ref="B778:B779"/>
    <mergeCell ref="C778:D778"/>
    <mergeCell ref="H778:H779"/>
    <mergeCell ref="I778:I779"/>
    <mergeCell ref="C779:D779"/>
    <mergeCell ref="H772:I772"/>
    <mergeCell ref="H773:I773"/>
    <mergeCell ref="A775:I775"/>
    <mergeCell ref="A776:I776"/>
    <mergeCell ref="A777:I777"/>
    <mergeCell ref="C804:E804"/>
    <mergeCell ref="G804:H804"/>
    <mergeCell ref="C805:E805"/>
    <mergeCell ref="G805:H805"/>
    <mergeCell ref="A801:I801"/>
    <mergeCell ref="C802:E802"/>
    <mergeCell ref="C803:E803"/>
    <mergeCell ref="G803:H803"/>
    <mergeCell ref="A800:E800"/>
    <mergeCell ref="H800:I800"/>
    <mergeCell ref="F800:G800"/>
    <mergeCell ref="F802:H802"/>
    <mergeCell ref="F782:G782"/>
    <mergeCell ref="F783:G783"/>
    <mergeCell ref="F784:G784"/>
    <mergeCell ref="F785:G785"/>
    <mergeCell ref="F786:G786"/>
    <mergeCell ref="F787:G787"/>
    <mergeCell ref="F788:G788"/>
    <mergeCell ref="F789:G789"/>
    <mergeCell ref="F791:G791"/>
    <mergeCell ref="C769:E769"/>
    <mergeCell ref="G769:H769"/>
    <mergeCell ref="A770:B770"/>
    <mergeCell ref="C770:E770"/>
    <mergeCell ref="C767:E767"/>
    <mergeCell ref="G767:H767"/>
    <mergeCell ref="C768:E768"/>
    <mergeCell ref="G768:H768"/>
    <mergeCell ref="C765:E765"/>
    <mergeCell ref="G765:H765"/>
    <mergeCell ref="C766:E766"/>
    <mergeCell ref="G766:H766"/>
    <mergeCell ref="C763:E763"/>
    <mergeCell ref="G763:H763"/>
    <mergeCell ref="C764:E764"/>
    <mergeCell ref="G764:H764"/>
    <mergeCell ref="F770:H770"/>
    <mergeCell ref="A735:A736"/>
    <mergeCell ref="B735:B736"/>
    <mergeCell ref="C735:D735"/>
    <mergeCell ref="H735:H736"/>
    <mergeCell ref="I735:I736"/>
    <mergeCell ref="C736:D736"/>
    <mergeCell ref="H729:I729"/>
    <mergeCell ref="H730:I730"/>
    <mergeCell ref="A732:I732"/>
    <mergeCell ref="A733:I733"/>
    <mergeCell ref="A734:I734"/>
    <mergeCell ref="C761:E761"/>
    <mergeCell ref="G761:H761"/>
    <mergeCell ref="C762:E762"/>
    <mergeCell ref="G762:H762"/>
    <mergeCell ref="A758:I758"/>
    <mergeCell ref="C759:E759"/>
    <mergeCell ref="C760:E760"/>
    <mergeCell ref="G760:H760"/>
    <mergeCell ref="A757:E757"/>
    <mergeCell ref="F757:G757"/>
    <mergeCell ref="F759:H759"/>
    <mergeCell ref="F735:G735"/>
    <mergeCell ref="F736:G736"/>
    <mergeCell ref="F737:G737"/>
    <mergeCell ref="F738:G738"/>
    <mergeCell ref="F739:G739"/>
    <mergeCell ref="F740:G740"/>
    <mergeCell ref="F741:G741"/>
    <mergeCell ref="F742:G742"/>
    <mergeCell ref="F743:G743"/>
    <mergeCell ref="F744:G744"/>
    <mergeCell ref="C726:E726"/>
    <mergeCell ref="G726:H726"/>
    <mergeCell ref="A727:B727"/>
    <mergeCell ref="C727:E727"/>
    <mergeCell ref="C724:E724"/>
    <mergeCell ref="G724:H724"/>
    <mergeCell ref="C725:E725"/>
    <mergeCell ref="G725:H725"/>
    <mergeCell ref="C722:E722"/>
    <mergeCell ref="G722:H722"/>
    <mergeCell ref="C723:E723"/>
    <mergeCell ref="G723:H723"/>
    <mergeCell ref="C720:E720"/>
    <mergeCell ref="G720:H720"/>
    <mergeCell ref="C721:E721"/>
    <mergeCell ref="G721:H721"/>
    <mergeCell ref="F727:H727"/>
    <mergeCell ref="A692:A693"/>
    <mergeCell ref="B692:B693"/>
    <mergeCell ref="C692:D692"/>
    <mergeCell ref="H692:H693"/>
    <mergeCell ref="I692:I693"/>
    <mergeCell ref="C693:D693"/>
    <mergeCell ref="A689:I689"/>
    <mergeCell ref="A690:I690"/>
    <mergeCell ref="A691:I691"/>
    <mergeCell ref="C718:E718"/>
    <mergeCell ref="G718:H718"/>
    <mergeCell ref="C719:E719"/>
    <mergeCell ref="G719:H719"/>
    <mergeCell ref="A715:I715"/>
    <mergeCell ref="C716:E716"/>
    <mergeCell ref="C717:E717"/>
    <mergeCell ref="G717:H717"/>
    <mergeCell ref="A714:E714"/>
    <mergeCell ref="H714:I714"/>
    <mergeCell ref="F714:G714"/>
    <mergeCell ref="F716:H716"/>
    <mergeCell ref="F705:G705"/>
    <mergeCell ref="F706:G706"/>
    <mergeCell ref="F707:G707"/>
    <mergeCell ref="F708:G708"/>
    <mergeCell ref="F709:G709"/>
    <mergeCell ref="F710:G710"/>
    <mergeCell ref="F711:G711"/>
    <mergeCell ref="F712:G712"/>
    <mergeCell ref="F713:G713"/>
    <mergeCell ref="F704:G704"/>
    <mergeCell ref="F702:G702"/>
    <mergeCell ref="C683:E683"/>
    <mergeCell ref="G683:H683"/>
    <mergeCell ref="A684:B684"/>
    <mergeCell ref="C684:E684"/>
    <mergeCell ref="C681:E681"/>
    <mergeCell ref="G681:H681"/>
    <mergeCell ref="C682:E682"/>
    <mergeCell ref="G682:H682"/>
    <mergeCell ref="C679:E679"/>
    <mergeCell ref="G679:H679"/>
    <mergeCell ref="C680:E680"/>
    <mergeCell ref="G680:H680"/>
    <mergeCell ref="C677:E677"/>
    <mergeCell ref="G677:H677"/>
    <mergeCell ref="C678:E678"/>
    <mergeCell ref="G678:H678"/>
    <mergeCell ref="F684:H684"/>
    <mergeCell ref="A649:A650"/>
    <mergeCell ref="B649:B650"/>
    <mergeCell ref="C649:D649"/>
    <mergeCell ref="H649:H650"/>
    <mergeCell ref="I649:I650"/>
    <mergeCell ref="C650:D650"/>
    <mergeCell ref="H643:I643"/>
    <mergeCell ref="H644:I644"/>
    <mergeCell ref="A646:I646"/>
    <mergeCell ref="A647:I647"/>
    <mergeCell ref="A648:I648"/>
    <mergeCell ref="C675:E675"/>
    <mergeCell ref="G675:H675"/>
    <mergeCell ref="C676:E676"/>
    <mergeCell ref="G676:H676"/>
    <mergeCell ref="A672:I672"/>
    <mergeCell ref="C673:E673"/>
    <mergeCell ref="C674:E674"/>
    <mergeCell ref="G674:H674"/>
    <mergeCell ref="A671:E671"/>
    <mergeCell ref="H671:I671"/>
    <mergeCell ref="F671:G671"/>
    <mergeCell ref="F673:H673"/>
    <mergeCell ref="F659:G659"/>
    <mergeCell ref="F660:G660"/>
    <mergeCell ref="F661:G661"/>
    <mergeCell ref="F662:G662"/>
    <mergeCell ref="F663:G663"/>
    <mergeCell ref="F664:G664"/>
    <mergeCell ref="F665:G665"/>
    <mergeCell ref="F666:G666"/>
    <mergeCell ref="F657:G657"/>
    <mergeCell ref="C640:E640"/>
    <mergeCell ref="G640:H640"/>
    <mergeCell ref="A641:B641"/>
    <mergeCell ref="C641:E641"/>
    <mergeCell ref="C638:E638"/>
    <mergeCell ref="G638:H638"/>
    <mergeCell ref="C639:E639"/>
    <mergeCell ref="G639:H639"/>
    <mergeCell ref="C636:E636"/>
    <mergeCell ref="G636:H636"/>
    <mergeCell ref="C637:E637"/>
    <mergeCell ref="G637:H637"/>
    <mergeCell ref="C634:E634"/>
    <mergeCell ref="G634:H634"/>
    <mergeCell ref="C635:E635"/>
    <mergeCell ref="G635:H635"/>
    <mergeCell ref="F641:H641"/>
    <mergeCell ref="A606:A607"/>
    <mergeCell ref="B606:B607"/>
    <mergeCell ref="C606:D606"/>
    <mergeCell ref="H606:H607"/>
    <mergeCell ref="I606:I607"/>
    <mergeCell ref="C607:D607"/>
    <mergeCell ref="H600:I600"/>
    <mergeCell ref="H601:I601"/>
    <mergeCell ref="A603:I603"/>
    <mergeCell ref="A604:I604"/>
    <mergeCell ref="A605:I605"/>
    <mergeCell ref="C632:E632"/>
    <mergeCell ref="G632:H632"/>
    <mergeCell ref="C633:E633"/>
    <mergeCell ref="G633:H633"/>
    <mergeCell ref="A629:I629"/>
    <mergeCell ref="C630:E630"/>
    <mergeCell ref="C631:E631"/>
    <mergeCell ref="G631:H631"/>
    <mergeCell ref="A628:E628"/>
    <mergeCell ref="H628:I628"/>
    <mergeCell ref="F628:G628"/>
    <mergeCell ref="F630:H630"/>
    <mergeCell ref="F613:G613"/>
    <mergeCell ref="F614:G614"/>
    <mergeCell ref="F615:G615"/>
    <mergeCell ref="F616:G616"/>
    <mergeCell ref="F617:G617"/>
    <mergeCell ref="F618:G618"/>
    <mergeCell ref="F619:G619"/>
    <mergeCell ref="F620:G620"/>
    <mergeCell ref="F610:G610"/>
    <mergeCell ref="C597:E597"/>
    <mergeCell ref="G597:H597"/>
    <mergeCell ref="A598:B598"/>
    <mergeCell ref="C598:E598"/>
    <mergeCell ref="C595:E595"/>
    <mergeCell ref="G595:H595"/>
    <mergeCell ref="C596:E596"/>
    <mergeCell ref="G596:H596"/>
    <mergeCell ref="C593:E593"/>
    <mergeCell ref="G593:H593"/>
    <mergeCell ref="C594:E594"/>
    <mergeCell ref="G594:H594"/>
    <mergeCell ref="C591:E591"/>
    <mergeCell ref="G591:H591"/>
    <mergeCell ref="C592:E592"/>
    <mergeCell ref="G592:H592"/>
    <mergeCell ref="F598:H598"/>
    <mergeCell ref="A563:A564"/>
    <mergeCell ref="B563:B564"/>
    <mergeCell ref="C563:D563"/>
    <mergeCell ref="H563:H564"/>
    <mergeCell ref="I563:I564"/>
    <mergeCell ref="C564:D564"/>
    <mergeCell ref="H557:I557"/>
    <mergeCell ref="H558:I558"/>
    <mergeCell ref="A560:I560"/>
    <mergeCell ref="A561:I561"/>
    <mergeCell ref="A562:I562"/>
    <mergeCell ref="C589:E589"/>
    <mergeCell ref="G589:H589"/>
    <mergeCell ref="C590:E590"/>
    <mergeCell ref="G590:H590"/>
    <mergeCell ref="A586:I586"/>
    <mergeCell ref="C587:E587"/>
    <mergeCell ref="C588:E588"/>
    <mergeCell ref="G588:H588"/>
    <mergeCell ref="A585:E585"/>
    <mergeCell ref="H585:I585"/>
    <mergeCell ref="F585:G585"/>
    <mergeCell ref="F587:H587"/>
    <mergeCell ref="F567:G567"/>
    <mergeCell ref="F568:G568"/>
    <mergeCell ref="F569:G569"/>
    <mergeCell ref="F570:G570"/>
    <mergeCell ref="F571:G571"/>
    <mergeCell ref="F572:G572"/>
    <mergeCell ref="F573:G573"/>
    <mergeCell ref="F574:G574"/>
    <mergeCell ref="F563:G563"/>
    <mergeCell ref="C554:E554"/>
    <mergeCell ref="G554:H554"/>
    <mergeCell ref="A555:B555"/>
    <mergeCell ref="C555:E555"/>
    <mergeCell ref="C552:E552"/>
    <mergeCell ref="G552:H552"/>
    <mergeCell ref="C553:E553"/>
    <mergeCell ref="G553:H553"/>
    <mergeCell ref="C550:E550"/>
    <mergeCell ref="G550:H550"/>
    <mergeCell ref="C551:E551"/>
    <mergeCell ref="G551:H551"/>
    <mergeCell ref="C548:E548"/>
    <mergeCell ref="G548:H548"/>
    <mergeCell ref="C549:E549"/>
    <mergeCell ref="G549:H549"/>
    <mergeCell ref="F555:H555"/>
    <mergeCell ref="A520:A521"/>
    <mergeCell ref="B520:B521"/>
    <mergeCell ref="C520:D520"/>
    <mergeCell ref="H520:H521"/>
    <mergeCell ref="I520:I521"/>
    <mergeCell ref="C521:D521"/>
    <mergeCell ref="H514:I514"/>
    <mergeCell ref="H515:I515"/>
    <mergeCell ref="A517:I517"/>
    <mergeCell ref="A518:I518"/>
    <mergeCell ref="A519:I519"/>
    <mergeCell ref="C546:E546"/>
    <mergeCell ref="G546:H546"/>
    <mergeCell ref="C547:E547"/>
    <mergeCell ref="G547:H547"/>
    <mergeCell ref="A543:I543"/>
    <mergeCell ref="C544:E544"/>
    <mergeCell ref="C545:E545"/>
    <mergeCell ref="G545:H545"/>
    <mergeCell ref="A542:E542"/>
    <mergeCell ref="F542:G542"/>
    <mergeCell ref="F544:H544"/>
    <mergeCell ref="F520:G520"/>
    <mergeCell ref="F521:G521"/>
    <mergeCell ref="F522:G522"/>
    <mergeCell ref="F523:G523"/>
    <mergeCell ref="F524:G524"/>
    <mergeCell ref="F525:G525"/>
    <mergeCell ref="F526:G526"/>
    <mergeCell ref="F527:G527"/>
    <mergeCell ref="F528:G528"/>
    <mergeCell ref="F541:G541"/>
    <mergeCell ref="C511:E511"/>
    <mergeCell ref="G511:H511"/>
    <mergeCell ref="A512:B512"/>
    <mergeCell ref="C512:E512"/>
    <mergeCell ref="C509:E509"/>
    <mergeCell ref="G509:H509"/>
    <mergeCell ref="C510:E510"/>
    <mergeCell ref="G510:H510"/>
    <mergeCell ref="C507:E507"/>
    <mergeCell ref="G507:H507"/>
    <mergeCell ref="C508:E508"/>
    <mergeCell ref="G508:H508"/>
    <mergeCell ref="C505:E505"/>
    <mergeCell ref="G505:H505"/>
    <mergeCell ref="C506:E506"/>
    <mergeCell ref="G506:H506"/>
    <mergeCell ref="F512:H512"/>
    <mergeCell ref="A477:A478"/>
    <mergeCell ref="B477:B478"/>
    <mergeCell ref="C477:D477"/>
    <mergeCell ref="H477:H478"/>
    <mergeCell ref="I477:I478"/>
    <mergeCell ref="C478:D478"/>
    <mergeCell ref="H471:I471"/>
    <mergeCell ref="H472:I472"/>
    <mergeCell ref="A474:I474"/>
    <mergeCell ref="A475:I475"/>
    <mergeCell ref="A476:I476"/>
    <mergeCell ref="C503:E503"/>
    <mergeCell ref="G503:H503"/>
    <mergeCell ref="C504:E504"/>
    <mergeCell ref="G504:H504"/>
    <mergeCell ref="A500:I500"/>
    <mergeCell ref="C501:E501"/>
    <mergeCell ref="C502:E502"/>
    <mergeCell ref="G502:H502"/>
    <mergeCell ref="A499:E499"/>
    <mergeCell ref="F499:G499"/>
    <mergeCell ref="F501:H501"/>
    <mergeCell ref="F491:G491"/>
    <mergeCell ref="F492:G492"/>
    <mergeCell ref="F493:G493"/>
    <mergeCell ref="F494:G494"/>
    <mergeCell ref="F495:G495"/>
    <mergeCell ref="F496:G496"/>
    <mergeCell ref="F497:G497"/>
    <mergeCell ref="F498:G498"/>
    <mergeCell ref="F484:G484"/>
    <mergeCell ref="F485:G485"/>
    <mergeCell ref="C468:E468"/>
    <mergeCell ref="G468:H468"/>
    <mergeCell ref="A469:B469"/>
    <mergeCell ref="C469:E469"/>
    <mergeCell ref="C466:E466"/>
    <mergeCell ref="G466:H466"/>
    <mergeCell ref="C467:E467"/>
    <mergeCell ref="G467:H467"/>
    <mergeCell ref="C464:E464"/>
    <mergeCell ref="G464:H464"/>
    <mergeCell ref="C465:E465"/>
    <mergeCell ref="G465:H465"/>
    <mergeCell ref="C462:E462"/>
    <mergeCell ref="G462:H462"/>
    <mergeCell ref="C463:E463"/>
    <mergeCell ref="G463:H463"/>
    <mergeCell ref="F469:H469"/>
    <mergeCell ref="A434:A435"/>
    <mergeCell ref="B434:B435"/>
    <mergeCell ref="C434:D434"/>
    <mergeCell ref="H434:H435"/>
    <mergeCell ref="I434:I435"/>
    <mergeCell ref="C435:D435"/>
    <mergeCell ref="A431:I431"/>
    <mergeCell ref="A432:I432"/>
    <mergeCell ref="A433:I433"/>
    <mergeCell ref="C460:E460"/>
    <mergeCell ref="G460:H460"/>
    <mergeCell ref="C461:E461"/>
    <mergeCell ref="G461:H461"/>
    <mergeCell ref="A457:I457"/>
    <mergeCell ref="C458:E458"/>
    <mergeCell ref="C459:E459"/>
    <mergeCell ref="G459:H459"/>
    <mergeCell ref="A456:E456"/>
    <mergeCell ref="H456:I456"/>
    <mergeCell ref="F456:G456"/>
    <mergeCell ref="F458:H458"/>
    <mergeCell ref="F443:G443"/>
    <mergeCell ref="F444:G444"/>
    <mergeCell ref="F445:G445"/>
    <mergeCell ref="F446:G446"/>
    <mergeCell ref="F447:G447"/>
    <mergeCell ref="F448:G448"/>
    <mergeCell ref="F449:G449"/>
    <mergeCell ref="F450:G450"/>
    <mergeCell ref="F451:G451"/>
    <mergeCell ref="F452:G452"/>
    <mergeCell ref="F435:G435"/>
    <mergeCell ref="C425:E425"/>
    <mergeCell ref="G425:H425"/>
    <mergeCell ref="A426:B426"/>
    <mergeCell ref="C426:E426"/>
    <mergeCell ref="C423:E423"/>
    <mergeCell ref="G423:H423"/>
    <mergeCell ref="C424:E424"/>
    <mergeCell ref="G424:H424"/>
    <mergeCell ref="C421:E421"/>
    <mergeCell ref="G421:H421"/>
    <mergeCell ref="C422:E422"/>
    <mergeCell ref="G422:H422"/>
    <mergeCell ref="C419:E419"/>
    <mergeCell ref="G419:H419"/>
    <mergeCell ref="C420:E420"/>
    <mergeCell ref="G420:H420"/>
    <mergeCell ref="F426:H426"/>
    <mergeCell ref="A391:A392"/>
    <mergeCell ref="B391:B392"/>
    <mergeCell ref="C391:D391"/>
    <mergeCell ref="H391:H392"/>
    <mergeCell ref="I391:I392"/>
    <mergeCell ref="C392:D392"/>
    <mergeCell ref="H385:I385"/>
    <mergeCell ref="H386:I386"/>
    <mergeCell ref="A388:I388"/>
    <mergeCell ref="A389:I389"/>
    <mergeCell ref="A390:I390"/>
    <mergeCell ref="C417:E417"/>
    <mergeCell ref="G417:H417"/>
    <mergeCell ref="C418:E418"/>
    <mergeCell ref="G418:H418"/>
    <mergeCell ref="A414:I414"/>
    <mergeCell ref="C415:E415"/>
    <mergeCell ref="C416:E416"/>
    <mergeCell ref="G416:H416"/>
    <mergeCell ref="A413:E413"/>
    <mergeCell ref="H413:I413"/>
    <mergeCell ref="F413:G413"/>
    <mergeCell ref="F415:H415"/>
    <mergeCell ref="F397:G397"/>
    <mergeCell ref="F398:G398"/>
    <mergeCell ref="F399:G399"/>
    <mergeCell ref="F400:G400"/>
    <mergeCell ref="F401:G401"/>
    <mergeCell ref="F402:G402"/>
    <mergeCell ref="F403:G403"/>
    <mergeCell ref="F404:G404"/>
    <mergeCell ref="F391:G391"/>
    <mergeCell ref="C382:E382"/>
    <mergeCell ref="G382:H382"/>
    <mergeCell ref="A383:B383"/>
    <mergeCell ref="C383:E383"/>
    <mergeCell ref="C380:E380"/>
    <mergeCell ref="G380:H380"/>
    <mergeCell ref="C381:E381"/>
    <mergeCell ref="G381:H381"/>
    <mergeCell ref="C378:E378"/>
    <mergeCell ref="G378:H378"/>
    <mergeCell ref="C379:E379"/>
    <mergeCell ref="G379:H379"/>
    <mergeCell ref="C376:E376"/>
    <mergeCell ref="G376:H376"/>
    <mergeCell ref="C377:E377"/>
    <mergeCell ref="G377:H377"/>
    <mergeCell ref="F383:H383"/>
    <mergeCell ref="A348:A349"/>
    <mergeCell ref="B348:B349"/>
    <mergeCell ref="C348:D348"/>
    <mergeCell ref="H348:H349"/>
    <mergeCell ref="I348:I349"/>
    <mergeCell ref="C349:D349"/>
    <mergeCell ref="H342:I342"/>
    <mergeCell ref="H343:I343"/>
    <mergeCell ref="A345:I345"/>
    <mergeCell ref="A346:I346"/>
    <mergeCell ref="A347:I347"/>
    <mergeCell ref="C374:E374"/>
    <mergeCell ref="G374:H374"/>
    <mergeCell ref="C375:E375"/>
    <mergeCell ref="G375:H375"/>
    <mergeCell ref="A371:I371"/>
    <mergeCell ref="C372:E372"/>
    <mergeCell ref="C373:E373"/>
    <mergeCell ref="G373:H373"/>
    <mergeCell ref="A370:E370"/>
    <mergeCell ref="H370:I370"/>
    <mergeCell ref="F370:G370"/>
    <mergeCell ref="F372:H372"/>
    <mergeCell ref="F351:G351"/>
    <mergeCell ref="F352:G352"/>
    <mergeCell ref="F353:G353"/>
    <mergeCell ref="F354:G354"/>
    <mergeCell ref="F355:G355"/>
    <mergeCell ref="F356:G356"/>
    <mergeCell ref="F357:G357"/>
    <mergeCell ref="F358:G358"/>
    <mergeCell ref="F367:G367"/>
    <mergeCell ref="C339:E339"/>
    <mergeCell ref="G339:H339"/>
    <mergeCell ref="A340:B340"/>
    <mergeCell ref="C340:E340"/>
    <mergeCell ref="C337:E337"/>
    <mergeCell ref="G337:H337"/>
    <mergeCell ref="C338:E338"/>
    <mergeCell ref="G338:H338"/>
    <mergeCell ref="C335:E335"/>
    <mergeCell ref="G335:H335"/>
    <mergeCell ref="C336:E336"/>
    <mergeCell ref="G336:H336"/>
    <mergeCell ref="C333:E333"/>
    <mergeCell ref="G333:H333"/>
    <mergeCell ref="C334:E334"/>
    <mergeCell ref="G334:H334"/>
    <mergeCell ref="F340:H340"/>
    <mergeCell ref="A305:A306"/>
    <mergeCell ref="B305:B306"/>
    <mergeCell ref="C305:D305"/>
    <mergeCell ref="H305:H306"/>
    <mergeCell ref="I305:I306"/>
    <mergeCell ref="C306:D306"/>
    <mergeCell ref="H299:I299"/>
    <mergeCell ref="H300:I300"/>
    <mergeCell ref="A302:I302"/>
    <mergeCell ref="A303:I303"/>
    <mergeCell ref="A304:I304"/>
    <mergeCell ref="C331:E331"/>
    <mergeCell ref="G331:H331"/>
    <mergeCell ref="C332:E332"/>
    <mergeCell ref="G332:H332"/>
    <mergeCell ref="A328:I328"/>
    <mergeCell ref="C329:E329"/>
    <mergeCell ref="C330:E330"/>
    <mergeCell ref="G330:H330"/>
    <mergeCell ref="A327:E327"/>
    <mergeCell ref="H327:I327"/>
    <mergeCell ref="F327:G327"/>
    <mergeCell ref="F329:H329"/>
    <mergeCell ref="F305:G305"/>
    <mergeCell ref="F306:G306"/>
    <mergeCell ref="F307:G307"/>
    <mergeCell ref="F308:G308"/>
    <mergeCell ref="F309:G309"/>
    <mergeCell ref="F310:G310"/>
    <mergeCell ref="F311:G311"/>
    <mergeCell ref="F312:G312"/>
    <mergeCell ref="F320:G320"/>
    <mergeCell ref="C296:E296"/>
    <mergeCell ref="G296:H296"/>
    <mergeCell ref="A297:B297"/>
    <mergeCell ref="C297:E297"/>
    <mergeCell ref="C294:E294"/>
    <mergeCell ref="G294:H294"/>
    <mergeCell ref="C295:E295"/>
    <mergeCell ref="G295:H295"/>
    <mergeCell ref="C292:E292"/>
    <mergeCell ref="G292:H292"/>
    <mergeCell ref="C293:E293"/>
    <mergeCell ref="G293:H293"/>
    <mergeCell ref="C290:E290"/>
    <mergeCell ref="G290:H290"/>
    <mergeCell ref="C291:E291"/>
    <mergeCell ref="G291:H291"/>
    <mergeCell ref="F297:H297"/>
    <mergeCell ref="A262:A263"/>
    <mergeCell ref="B262:B263"/>
    <mergeCell ref="C262:D262"/>
    <mergeCell ref="H262:H263"/>
    <mergeCell ref="I262:I263"/>
    <mergeCell ref="C263:D263"/>
    <mergeCell ref="H256:I256"/>
    <mergeCell ref="H257:I257"/>
    <mergeCell ref="A259:I259"/>
    <mergeCell ref="A260:I260"/>
    <mergeCell ref="A261:I261"/>
    <mergeCell ref="C288:E288"/>
    <mergeCell ref="G288:H288"/>
    <mergeCell ref="C289:E289"/>
    <mergeCell ref="G289:H289"/>
    <mergeCell ref="A285:I285"/>
    <mergeCell ref="C286:E286"/>
    <mergeCell ref="C287:E287"/>
    <mergeCell ref="G287:H287"/>
    <mergeCell ref="A284:E284"/>
    <mergeCell ref="F284:G284"/>
    <mergeCell ref="F286:H286"/>
    <mergeCell ref="F276:G276"/>
    <mergeCell ref="F277:G277"/>
    <mergeCell ref="F278:G278"/>
    <mergeCell ref="F279:G279"/>
    <mergeCell ref="F280:G280"/>
    <mergeCell ref="F281:G281"/>
    <mergeCell ref="F282:G282"/>
    <mergeCell ref="F283:G283"/>
    <mergeCell ref="F264:G264"/>
    <mergeCell ref="F265:G265"/>
    <mergeCell ref="C253:E253"/>
    <mergeCell ref="G253:H253"/>
    <mergeCell ref="A254:B254"/>
    <mergeCell ref="C254:E254"/>
    <mergeCell ref="C251:E251"/>
    <mergeCell ref="G251:H251"/>
    <mergeCell ref="C252:E252"/>
    <mergeCell ref="G252:H252"/>
    <mergeCell ref="C249:E249"/>
    <mergeCell ref="G249:H249"/>
    <mergeCell ref="C250:E250"/>
    <mergeCell ref="G250:H250"/>
    <mergeCell ref="C247:E247"/>
    <mergeCell ref="G247:H247"/>
    <mergeCell ref="C248:E248"/>
    <mergeCell ref="G248:H248"/>
    <mergeCell ref="F254:H254"/>
    <mergeCell ref="A219:A220"/>
    <mergeCell ref="B219:B220"/>
    <mergeCell ref="C219:D219"/>
    <mergeCell ref="H219:H220"/>
    <mergeCell ref="I219:I220"/>
    <mergeCell ref="C220:D220"/>
    <mergeCell ref="H213:I213"/>
    <mergeCell ref="H214:I214"/>
    <mergeCell ref="A216:I216"/>
    <mergeCell ref="A217:I217"/>
    <mergeCell ref="A218:I218"/>
    <mergeCell ref="C245:E245"/>
    <mergeCell ref="G245:H245"/>
    <mergeCell ref="C246:E246"/>
    <mergeCell ref="G246:H246"/>
    <mergeCell ref="A242:I242"/>
    <mergeCell ref="C243:E243"/>
    <mergeCell ref="C244:E244"/>
    <mergeCell ref="G244:H244"/>
    <mergeCell ref="A241:E241"/>
    <mergeCell ref="H241:I241"/>
    <mergeCell ref="F241:G241"/>
    <mergeCell ref="F243:H243"/>
    <mergeCell ref="F230:G230"/>
    <mergeCell ref="F231:G231"/>
    <mergeCell ref="F232:G232"/>
    <mergeCell ref="F233:G233"/>
    <mergeCell ref="F234:G234"/>
    <mergeCell ref="F235:G235"/>
    <mergeCell ref="F236:G236"/>
    <mergeCell ref="F237:G237"/>
    <mergeCell ref="F219:G219"/>
    <mergeCell ref="C210:E210"/>
    <mergeCell ref="G210:H210"/>
    <mergeCell ref="A211:B211"/>
    <mergeCell ref="C211:E211"/>
    <mergeCell ref="C208:E208"/>
    <mergeCell ref="G208:H208"/>
    <mergeCell ref="C209:E209"/>
    <mergeCell ref="G209:H209"/>
    <mergeCell ref="C206:E206"/>
    <mergeCell ref="G206:H206"/>
    <mergeCell ref="C207:E207"/>
    <mergeCell ref="G207:H207"/>
    <mergeCell ref="C204:E204"/>
    <mergeCell ref="G204:H204"/>
    <mergeCell ref="C205:E205"/>
    <mergeCell ref="G205:H205"/>
    <mergeCell ref="F211:H211"/>
    <mergeCell ref="I176:I177"/>
    <mergeCell ref="C177:D177"/>
    <mergeCell ref="A173:I173"/>
    <mergeCell ref="A174:I174"/>
    <mergeCell ref="A175:I175"/>
    <mergeCell ref="C202:E202"/>
    <mergeCell ref="G202:H202"/>
    <mergeCell ref="C203:E203"/>
    <mergeCell ref="G203:H203"/>
    <mergeCell ref="A199:I199"/>
    <mergeCell ref="C200:E200"/>
    <mergeCell ref="C201:E201"/>
    <mergeCell ref="G201:H201"/>
    <mergeCell ref="A198:E198"/>
    <mergeCell ref="H198:I198"/>
    <mergeCell ref="F198:G198"/>
    <mergeCell ref="F200:H200"/>
    <mergeCell ref="F182:G182"/>
    <mergeCell ref="F183:G183"/>
    <mergeCell ref="F184:G184"/>
    <mergeCell ref="F185:G185"/>
    <mergeCell ref="F186:G186"/>
    <mergeCell ref="F187:G187"/>
    <mergeCell ref="F188:G188"/>
    <mergeCell ref="F189:G189"/>
    <mergeCell ref="F190:G190"/>
    <mergeCell ref="F191:G191"/>
    <mergeCell ref="F196:G196"/>
    <mergeCell ref="F197:G197"/>
    <mergeCell ref="F178:G178"/>
    <mergeCell ref="F179:G179"/>
    <mergeCell ref="F180:G180"/>
    <mergeCell ref="C167:E167"/>
    <mergeCell ref="G167:H167"/>
    <mergeCell ref="A168:B168"/>
    <mergeCell ref="C168:E168"/>
    <mergeCell ref="C165:E165"/>
    <mergeCell ref="G165:H165"/>
    <mergeCell ref="C166:E166"/>
    <mergeCell ref="G166:H166"/>
    <mergeCell ref="C163:E163"/>
    <mergeCell ref="G163:H163"/>
    <mergeCell ref="C164:E164"/>
    <mergeCell ref="G164:H164"/>
    <mergeCell ref="C161:E161"/>
    <mergeCell ref="G161:H161"/>
    <mergeCell ref="C162:E162"/>
    <mergeCell ref="G162:H162"/>
    <mergeCell ref="A176:A177"/>
    <mergeCell ref="B176:B177"/>
    <mergeCell ref="C176:D176"/>
    <mergeCell ref="H176:H177"/>
    <mergeCell ref="F176:G176"/>
    <mergeCell ref="F177:G177"/>
    <mergeCell ref="C159:E159"/>
    <mergeCell ref="G159:H159"/>
    <mergeCell ref="C160:E160"/>
    <mergeCell ref="G160:H160"/>
    <mergeCell ref="A156:I156"/>
    <mergeCell ref="C157:E157"/>
    <mergeCell ref="C158:E158"/>
    <mergeCell ref="G158:H158"/>
    <mergeCell ref="A155:E155"/>
    <mergeCell ref="H155:I155"/>
    <mergeCell ref="C122:E122"/>
    <mergeCell ref="G122:H122"/>
    <mergeCell ref="C123:E123"/>
    <mergeCell ref="G123:H123"/>
    <mergeCell ref="C120:E120"/>
    <mergeCell ref="G120:H120"/>
    <mergeCell ref="C121:E121"/>
    <mergeCell ref="G121:H121"/>
    <mergeCell ref="F148:G148"/>
    <mergeCell ref="F149:G149"/>
    <mergeCell ref="F150:G150"/>
    <mergeCell ref="F151:G151"/>
    <mergeCell ref="F152:G152"/>
    <mergeCell ref="F153:G153"/>
    <mergeCell ref="F154:G154"/>
    <mergeCell ref="C75:E75"/>
    <mergeCell ref="G75:H75"/>
    <mergeCell ref="C117:E117"/>
    <mergeCell ref="G117:H117"/>
    <mergeCell ref="A112:E112"/>
    <mergeCell ref="H112:I112"/>
    <mergeCell ref="C82:E82"/>
    <mergeCell ref="A82:B82"/>
    <mergeCell ref="C80:E80"/>
    <mergeCell ref="G80:H80"/>
    <mergeCell ref="C81:E81"/>
    <mergeCell ref="G81:H81"/>
    <mergeCell ref="C78:E78"/>
    <mergeCell ref="G78:H78"/>
    <mergeCell ref="C79:E79"/>
    <mergeCell ref="G79:H79"/>
    <mergeCell ref="H84:I84"/>
    <mergeCell ref="A87:I87"/>
    <mergeCell ref="F106:G106"/>
    <mergeCell ref="F107:G107"/>
    <mergeCell ref="F108:G108"/>
    <mergeCell ref="F109:G109"/>
    <mergeCell ref="A88:I88"/>
    <mergeCell ref="A89:I89"/>
    <mergeCell ref="A90:A91"/>
    <mergeCell ref="B90:B91"/>
    <mergeCell ref="C90:D90"/>
    <mergeCell ref="H90:H91"/>
    <mergeCell ref="I90:I91"/>
    <mergeCell ref="C91:D91"/>
    <mergeCell ref="A113:I113"/>
    <mergeCell ref="C114:E114"/>
    <mergeCell ref="A46:I46"/>
    <mergeCell ref="C48:D48"/>
    <mergeCell ref="G37:H37"/>
    <mergeCell ref="H4:H5"/>
    <mergeCell ref="I4:I5"/>
    <mergeCell ref="A39:B39"/>
    <mergeCell ref="C39:E39"/>
    <mergeCell ref="G31:H31"/>
    <mergeCell ref="H41:I41"/>
    <mergeCell ref="C4:D4"/>
    <mergeCell ref="C5:D5"/>
    <mergeCell ref="A44:I44"/>
    <mergeCell ref="A45:I45"/>
    <mergeCell ref="A47:A48"/>
    <mergeCell ref="B47:B48"/>
    <mergeCell ref="C47:D47"/>
    <mergeCell ref="F47:G47"/>
    <mergeCell ref="F48:G48"/>
    <mergeCell ref="F21:G21"/>
    <mergeCell ref="F22:G22"/>
    <mergeCell ref="F23:G23"/>
    <mergeCell ref="F24:G24"/>
    <mergeCell ref="F25:G25"/>
    <mergeCell ref="F26:G26"/>
    <mergeCell ref="F28:H28"/>
    <mergeCell ref="F39:H39"/>
    <mergeCell ref="H47:H48"/>
    <mergeCell ref="I47:I48"/>
    <mergeCell ref="A1:I1"/>
    <mergeCell ref="A2:I2"/>
    <mergeCell ref="A3:I3"/>
    <mergeCell ref="A4:A5"/>
    <mergeCell ref="B4:B5"/>
    <mergeCell ref="C29:E29"/>
    <mergeCell ref="G29:H29"/>
    <mergeCell ref="A26:E26"/>
    <mergeCell ref="H26:I26"/>
    <mergeCell ref="A27:I27"/>
    <mergeCell ref="C28:E28"/>
    <mergeCell ref="C30:E30"/>
    <mergeCell ref="G30:H30"/>
    <mergeCell ref="C31:E31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H85:I85"/>
    <mergeCell ref="A132:I132"/>
    <mergeCell ref="A133:A134"/>
    <mergeCell ref="B133:B134"/>
    <mergeCell ref="C133:D133"/>
    <mergeCell ref="H133:H134"/>
    <mergeCell ref="I133:I134"/>
    <mergeCell ref="C134:D134"/>
    <mergeCell ref="A125:B125"/>
    <mergeCell ref="H902:I902"/>
    <mergeCell ref="H901:I901"/>
    <mergeCell ref="H972:I972"/>
    <mergeCell ref="C32:E32"/>
    <mergeCell ref="G32:H32"/>
    <mergeCell ref="H42:I42"/>
    <mergeCell ref="C33:E33"/>
    <mergeCell ref="G33:H33"/>
    <mergeCell ref="C34:E34"/>
    <mergeCell ref="G34:H34"/>
    <mergeCell ref="C38:E38"/>
    <mergeCell ref="G38:H38"/>
    <mergeCell ref="C35:E35"/>
    <mergeCell ref="G35:H35"/>
    <mergeCell ref="C36:E36"/>
    <mergeCell ref="G36:H36"/>
    <mergeCell ref="C37:E37"/>
    <mergeCell ref="C76:E76"/>
    <mergeCell ref="G76:H76"/>
    <mergeCell ref="C77:E77"/>
    <mergeCell ref="G77:H77"/>
    <mergeCell ref="C73:E73"/>
    <mergeCell ref="F155:G155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H687:I687"/>
    <mergeCell ref="H686:I686"/>
    <mergeCell ref="H757:I757"/>
    <mergeCell ref="H429:I429"/>
    <mergeCell ref="H428:I428"/>
    <mergeCell ref="H542:I542"/>
    <mergeCell ref="H499:I499"/>
    <mergeCell ref="H127:I127"/>
    <mergeCell ref="H128:I128"/>
    <mergeCell ref="F157:H157"/>
    <mergeCell ref="F168:H168"/>
    <mergeCell ref="H171:I171"/>
    <mergeCell ref="H170:I170"/>
    <mergeCell ref="H284:I284"/>
    <mergeCell ref="G119:H119"/>
    <mergeCell ref="G118:H118"/>
    <mergeCell ref="F100:G100"/>
    <mergeCell ref="F101:G101"/>
    <mergeCell ref="F102:G102"/>
    <mergeCell ref="F103:G103"/>
    <mergeCell ref="F104:G104"/>
    <mergeCell ref="F105:G105"/>
    <mergeCell ref="A69:E69"/>
    <mergeCell ref="H69:I69"/>
    <mergeCell ref="A70:I70"/>
    <mergeCell ref="C71:E71"/>
    <mergeCell ref="C72:E72"/>
    <mergeCell ref="G72:H72"/>
    <mergeCell ref="G73:H73"/>
    <mergeCell ref="F69:G69"/>
    <mergeCell ref="F71:H71"/>
    <mergeCell ref="F82:H82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8:G68"/>
    <mergeCell ref="F64:G64"/>
    <mergeCell ref="F65:G65"/>
    <mergeCell ref="F66:G66"/>
    <mergeCell ref="F67:G67"/>
    <mergeCell ref="C74:E74"/>
    <mergeCell ref="G74:H74"/>
    <mergeCell ref="F110:G110"/>
    <mergeCell ref="F111:G111"/>
    <mergeCell ref="F133:G133"/>
    <mergeCell ref="F134:G134"/>
    <mergeCell ref="F135:G135"/>
    <mergeCell ref="F136:G136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12:G112"/>
    <mergeCell ref="F114:H114"/>
    <mergeCell ref="F125:H125"/>
    <mergeCell ref="A130:I130"/>
    <mergeCell ref="A131:I131"/>
    <mergeCell ref="C125:E125"/>
    <mergeCell ref="C115:E115"/>
    <mergeCell ref="G115:H115"/>
    <mergeCell ref="C116:E116"/>
    <mergeCell ref="G116:H116"/>
    <mergeCell ref="C119:E119"/>
    <mergeCell ref="C118:E118"/>
    <mergeCell ref="C124:E124"/>
    <mergeCell ref="G124:H124"/>
    <mergeCell ref="F181:G181"/>
    <mergeCell ref="F192:G192"/>
    <mergeCell ref="F193:G193"/>
    <mergeCell ref="F194:G194"/>
    <mergeCell ref="F195:G195"/>
    <mergeCell ref="F220:G220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38:G238"/>
    <mergeCell ref="F239:G239"/>
    <mergeCell ref="F240:G240"/>
    <mergeCell ref="F262:G262"/>
    <mergeCell ref="F263:G263"/>
    <mergeCell ref="F266:G266"/>
    <mergeCell ref="F267:G267"/>
    <mergeCell ref="F268:G268"/>
    <mergeCell ref="F269:G269"/>
    <mergeCell ref="F270:G270"/>
    <mergeCell ref="F271:G271"/>
    <mergeCell ref="F272:G272"/>
    <mergeCell ref="F273:G273"/>
    <mergeCell ref="F274:G274"/>
    <mergeCell ref="F275:G275"/>
    <mergeCell ref="F313:G313"/>
    <mergeCell ref="F314:G314"/>
    <mergeCell ref="F315:G315"/>
    <mergeCell ref="F316:G316"/>
    <mergeCell ref="F317:G317"/>
    <mergeCell ref="F318:G318"/>
    <mergeCell ref="F319:G319"/>
    <mergeCell ref="F321:G321"/>
    <mergeCell ref="F322:G322"/>
    <mergeCell ref="F323:G323"/>
    <mergeCell ref="F324:G324"/>
    <mergeCell ref="F325:G325"/>
    <mergeCell ref="F326:G326"/>
    <mergeCell ref="F348:G348"/>
    <mergeCell ref="F349:G349"/>
    <mergeCell ref="F350:G350"/>
    <mergeCell ref="F359:G359"/>
    <mergeCell ref="F360:G360"/>
    <mergeCell ref="F361:G361"/>
    <mergeCell ref="F362:G362"/>
    <mergeCell ref="F363:G363"/>
    <mergeCell ref="F364:G364"/>
    <mergeCell ref="F365:G365"/>
    <mergeCell ref="F366:G366"/>
    <mergeCell ref="F368:G368"/>
    <mergeCell ref="F369:G369"/>
    <mergeCell ref="F392:G392"/>
    <mergeCell ref="F393:G393"/>
    <mergeCell ref="F394:G394"/>
    <mergeCell ref="F395:G395"/>
    <mergeCell ref="F396:G396"/>
    <mergeCell ref="F405:G405"/>
    <mergeCell ref="F406:G406"/>
    <mergeCell ref="F407:G407"/>
    <mergeCell ref="F408:G408"/>
    <mergeCell ref="F409:G409"/>
    <mergeCell ref="F410:G410"/>
    <mergeCell ref="F411:G411"/>
    <mergeCell ref="F412:G412"/>
    <mergeCell ref="F434:G434"/>
    <mergeCell ref="F436:G436"/>
    <mergeCell ref="F437:G437"/>
    <mergeCell ref="F438:G438"/>
    <mergeCell ref="F439:G439"/>
    <mergeCell ref="F440:G440"/>
    <mergeCell ref="F441:G441"/>
    <mergeCell ref="F442:G442"/>
    <mergeCell ref="F453:G453"/>
    <mergeCell ref="F454:G454"/>
    <mergeCell ref="F455:G455"/>
    <mergeCell ref="F477:G477"/>
    <mergeCell ref="F478:G478"/>
    <mergeCell ref="F479:G479"/>
    <mergeCell ref="F480:G480"/>
    <mergeCell ref="F481:G481"/>
    <mergeCell ref="F482:G482"/>
    <mergeCell ref="F483:G483"/>
    <mergeCell ref="F486:G486"/>
    <mergeCell ref="F487:G487"/>
    <mergeCell ref="F488:G488"/>
    <mergeCell ref="F489:G489"/>
    <mergeCell ref="F490:G490"/>
    <mergeCell ref="F529:G529"/>
    <mergeCell ref="F530:G530"/>
    <mergeCell ref="F531:G531"/>
    <mergeCell ref="F532:G532"/>
    <mergeCell ref="F533:G533"/>
    <mergeCell ref="F534:G534"/>
    <mergeCell ref="F535:G535"/>
    <mergeCell ref="F536:G536"/>
    <mergeCell ref="F537:G537"/>
    <mergeCell ref="F538:G538"/>
    <mergeCell ref="F539:G539"/>
    <mergeCell ref="F540:G540"/>
    <mergeCell ref="F564:G564"/>
    <mergeCell ref="F565:G565"/>
    <mergeCell ref="F566:G566"/>
    <mergeCell ref="F575:G575"/>
    <mergeCell ref="F576:G576"/>
    <mergeCell ref="F577:G577"/>
    <mergeCell ref="F578:G578"/>
    <mergeCell ref="F579:G579"/>
    <mergeCell ref="F580:G580"/>
    <mergeCell ref="F581:G581"/>
    <mergeCell ref="F582:G582"/>
    <mergeCell ref="F583:G583"/>
    <mergeCell ref="F584:G584"/>
    <mergeCell ref="F606:G606"/>
    <mergeCell ref="F607:G607"/>
    <mergeCell ref="F608:G608"/>
    <mergeCell ref="F609:G609"/>
    <mergeCell ref="F611:G611"/>
    <mergeCell ref="F612:G612"/>
    <mergeCell ref="F621:G621"/>
    <mergeCell ref="F622:G622"/>
    <mergeCell ref="F623:G623"/>
    <mergeCell ref="F624:G624"/>
    <mergeCell ref="F625:G625"/>
    <mergeCell ref="F626:G626"/>
    <mergeCell ref="F627:G627"/>
    <mergeCell ref="F649:G649"/>
    <mergeCell ref="F650:G650"/>
    <mergeCell ref="F651:G651"/>
    <mergeCell ref="F652:G652"/>
    <mergeCell ref="F653:G653"/>
    <mergeCell ref="F654:G654"/>
    <mergeCell ref="F655:G655"/>
    <mergeCell ref="F656:G656"/>
    <mergeCell ref="F658:G658"/>
    <mergeCell ref="F667:G667"/>
    <mergeCell ref="F668:G668"/>
    <mergeCell ref="F669:G669"/>
    <mergeCell ref="F670:G670"/>
    <mergeCell ref="F692:G692"/>
    <mergeCell ref="F693:G693"/>
    <mergeCell ref="F694:G694"/>
    <mergeCell ref="F695:G695"/>
    <mergeCell ref="F696:G696"/>
    <mergeCell ref="F697:G697"/>
    <mergeCell ref="F698:G698"/>
    <mergeCell ref="F699:G699"/>
    <mergeCell ref="F700:G700"/>
    <mergeCell ref="F701:G701"/>
    <mergeCell ref="F703:G703"/>
    <mergeCell ref="F745:G745"/>
    <mergeCell ref="F746:G746"/>
    <mergeCell ref="F747:G747"/>
    <mergeCell ref="F748:G748"/>
    <mergeCell ref="F749:G749"/>
    <mergeCell ref="F750:G750"/>
    <mergeCell ref="F751:G751"/>
    <mergeCell ref="F752:G752"/>
    <mergeCell ref="F753:G753"/>
    <mergeCell ref="F754:G754"/>
    <mergeCell ref="F755:G755"/>
    <mergeCell ref="F756:G756"/>
    <mergeCell ref="F778:G778"/>
    <mergeCell ref="F779:G779"/>
    <mergeCell ref="F780:G780"/>
    <mergeCell ref="F781:G781"/>
    <mergeCell ref="F790:G790"/>
    <mergeCell ref="F792:G792"/>
    <mergeCell ref="F793:G793"/>
    <mergeCell ref="F794:G794"/>
    <mergeCell ref="F795:G795"/>
    <mergeCell ref="F796:G796"/>
    <mergeCell ref="F797:G797"/>
    <mergeCell ref="F798:G798"/>
    <mergeCell ref="F799:G799"/>
    <mergeCell ref="F821:G821"/>
    <mergeCell ref="F822:G822"/>
    <mergeCell ref="F823:G823"/>
    <mergeCell ref="F824:G824"/>
    <mergeCell ref="F825:G825"/>
    <mergeCell ref="F826:G826"/>
    <mergeCell ref="F827:G827"/>
    <mergeCell ref="F836:G836"/>
    <mergeCell ref="F837:G837"/>
    <mergeCell ref="F839:G839"/>
    <mergeCell ref="F840:G840"/>
    <mergeCell ref="F841:G841"/>
    <mergeCell ref="F842:G842"/>
    <mergeCell ref="F864:G864"/>
    <mergeCell ref="F865:G865"/>
    <mergeCell ref="F866:G866"/>
    <mergeCell ref="F867:G867"/>
    <mergeCell ref="F868:G868"/>
    <mergeCell ref="F869:G869"/>
    <mergeCell ref="F870:G870"/>
    <mergeCell ref="F871:G871"/>
    <mergeCell ref="F872:G872"/>
    <mergeCell ref="F873:G873"/>
    <mergeCell ref="F882:G882"/>
    <mergeCell ref="F883:G883"/>
    <mergeCell ref="F884:G884"/>
    <mergeCell ref="F909:G909"/>
    <mergeCell ref="F910:G910"/>
    <mergeCell ref="F911:G911"/>
    <mergeCell ref="F912:G912"/>
    <mergeCell ref="F913:G913"/>
    <mergeCell ref="F914:G914"/>
    <mergeCell ref="F915:G915"/>
    <mergeCell ref="F916:G916"/>
    <mergeCell ref="F917:G917"/>
    <mergeCell ref="F918:G918"/>
    <mergeCell ref="F919:G919"/>
    <mergeCell ref="F959:G959"/>
    <mergeCell ref="F960:G960"/>
    <mergeCell ref="F961:G961"/>
    <mergeCell ref="F962:G962"/>
    <mergeCell ref="F963:G963"/>
    <mergeCell ref="F964:G964"/>
    <mergeCell ref="F966:G966"/>
    <mergeCell ref="F967:G967"/>
    <mergeCell ref="F968:G968"/>
    <mergeCell ref="F969:G969"/>
    <mergeCell ref="F970:G970"/>
    <mergeCell ref="F971:G971"/>
    <mergeCell ref="F993:G993"/>
    <mergeCell ref="F994:G994"/>
    <mergeCell ref="F995:G995"/>
    <mergeCell ref="F996:G996"/>
    <mergeCell ref="F1005:G1005"/>
    <mergeCell ref="F1006:G1006"/>
    <mergeCell ref="F1007:G1007"/>
    <mergeCell ref="F1008:G1008"/>
    <mergeCell ref="F1009:G1009"/>
    <mergeCell ref="F1010:G1010"/>
    <mergeCell ref="F1011:G1011"/>
    <mergeCell ref="F1013:G1013"/>
    <mergeCell ref="F1014:G1014"/>
    <mergeCell ref="F1036:G1036"/>
    <mergeCell ref="F1038:G1038"/>
    <mergeCell ref="F1039:G1039"/>
    <mergeCell ref="F1040:G1040"/>
    <mergeCell ref="F1041:G1041"/>
    <mergeCell ref="F1042:G1042"/>
    <mergeCell ref="F1051:G1051"/>
    <mergeCell ref="F1052:G1052"/>
    <mergeCell ref="F1053:G1053"/>
    <mergeCell ref="F1054:G1054"/>
    <mergeCell ref="F1055:G1055"/>
    <mergeCell ref="F1056:G1056"/>
    <mergeCell ref="F1057:G1057"/>
    <mergeCell ref="F1079:G1079"/>
    <mergeCell ref="F1081:G1081"/>
    <mergeCell ref="F1082:G1082"/>
    <mergeCell ref="F1083:G1083"/>
    <mergeCell ref="F1084:G1084"/>
    <mergeCell ref="F1085:G1085"/>
    <mergeCell ref="F1086:G1086"/>
    <mergeCell ref="F1087:G1087"/>
    <mergeCell ref="F1088:G1088"/>
    <mergeCell ref="F1097:G1097"/>
    <mergeCell ref="F1098:G1098"/>
    <mergeCell ref="F1099:G1099"/>
    <mergeCell ref="F1100:G1100"/>
    <mergeCell ref="F1122:G1122"/>
    <mergeCell ref="F1123:G1123"/>
    <mergeCell ref="F1124:G1124"/>
    <mergeCell ref="F1125:G1125"/>
    <mergeCell ref="F1126:G1126"/>
    <mergeCell ref="F1128:G1128"/>
    <mergeCell ref="F1129:G1129"/>
    <mergeCell ref="F1130:G1130"/>
    <mergeCell ref="F1131:G1131"/>
    <mergeCell ref="F1132:G1132"/>
    <mergeCell ref="F1133:G1133"/>
    <mergeCell ref="F1134:G1134"/>
    <mergeCell ref="F1143:G1143"/>
    <mergeCell ref="F1165:G1165"/>
    <mergeCell ref="F1166:G1166"/>
    <mergeCell ref="F1167:G1167"/>
    <mergeCell ref="F1168:G1168"/>
    <mergeCell ref="F1169:G1169"/>
    <mergeCell ref="F1170:G1170"/>
    <mergeCell ref="F1171:G1171"/>
    <mergeCell ref="F1172:G1172"/>
    <mergeCell ref="F1173:G1173"/>
    <mergeCell ref="F1177:G1177"/>
    <mergeCell ref="F1178:G1178"/>
    <mergeCell ref="F1179:G1179"/>
    <mergeCell ref="F1180:G1180"/>
    <mergeCell ref="F1263:G1263"/>
    <mergeCell ref="F1264:G1264"/>
    <mergeCell ref="F1265:G1265"/>
    <mergeCell ref="F1266:G1266"/>
    <mergeCell ref="F1267:G1267"/>
    <mergeCell ref="F1268:G1268"/>
    <mergeCell ref="F1269:G1269"/>
    <mergeCell ref="F1270:G1270"/>
    <mergeCell ref="F1271:G1271"/>
    <mergeCell ref="F1272:G1272"/>
    <mergeCell ref="F1216:G1216"/>
    <mergeCell ref="F1217:G1217"/>
    <mergeCell ref="F1218:G1218"/>
    <mergeCell ref="F1219:G1219"/>
    <mergeCell ref="F1220:G1220"/>
    <mergeCell ref="F1221:G1221"/>
    <mergeCell ref="F1222:G1222"/>
    <mergeCell ref="F1223:G1223"/>
    <mergeCell ref="F1224:G1224"/>
    <mergeCell ref="F1225:G1225"/>
    <mergeCell ref="F1226:G1226"/>
    <mergeCell ref="F1227:G1227"/>
    <mergeCell ref="F1228:G1228"/>
    <mergeCell ref="F1229:G1229"/>
    <mergeCell ref="F1251:G1251"/>
    <mergeCell ref="F1252:G1252"/>
    <mergeCell ref="F1253:G1253"/>
  </mergeCells>
  <pageMargins left="0.19685039370078741" right="0.19685039370078741" top="0.39370078740157483" bottom="0.15748031496062992" header="0.39370078740157483" footer="0.11811023622047245"/>
  <pageSetup paperSize="9" scale="94" orientation="portrait" r:id="rId1"/>
  <headerFooter>
    <oddHeader>&amp;R&amp;"TH SarabunPSK,ตัวหนา"&amp;16ผก.3</oddHeader>
  </headerFooter>
  <rowBreaks count="29" manualBreakCount="29">
    <brk id="43" max="16383" man="1"/>
    <brk id="86" max="16383" man="1"/>
    <brk id="129" max="16383" man="1"/>
    <brk id="172" max="16383" man="1"/>
    <brk id="215" max="16383" man="1"/>
    <brk id="258" max="16383" man="1"/>
    <brk id="301" max="16383" man="1"/>
    <brk id="344" max="16383" man="1"/>
    <brk id="387" max="16383" man="1"/>
    <brk id="430" max="16383" man="1"/>
    <brk id="473" max="16383" man="1"/>
    <brk id="516" max="16383" man="1"/>
    <brk id="559" max="16383" man="1"/>
    <brk id="602" max="16383" man="1"/>
    <brk id="645" max="16383" man="1"/>
    <brk id="688" max="16383" man="1"/>
    <brk id="731" max="16383" man="1"/>
    <brk id="774" max="16383" man="1"/>
    <brk id="817" max="16383" man="1"/>
    <brk id="860" max="16383" man="1"/>
    <brk id="903" max="16383" man="1"/>
    <brk id="946" max="16383" man="1"/>
    <brk id="989" max="16383" man="1"/>
    <brk id="1032" max="16383" man="1"/>
    <brk id="1075" max="16383" man="1"/>
    <brk id="1118" max="16383" man="1"/>
    <brk id="1161" max="16383" man="1"/>
    <brk id="1204" max="16383" man="1"/>
    <brk id="1247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ข้อมูลรายการ!$A$1:$A$8</xm:f>
          </x14:formula1>
          <xm:sqref>I1124:I1143 I1167:I1186 I49:I68 I1210:I1229 I92:I111 I1253:I1272 I135:I154 I178:I197 I221:I240 I264:I283 I307:I326 I350:I369 I393:I412 I436:I455 I479:I498 I522:I541 I565:I584 I608:I627 I651:I670 I694:I713 I737:I756 I780:I799 I823:I842 I866:I885 I909:I928 I952:I971 I995:I1014 I1038:I1057 I1081:I1100 I6:I25</xm:sqref>
        </x14:dataValidation>
        <x14:dataValidation type="list" showInputMessage="1" showErrorMessage="1">
          <x14:formula1>
            <xm:f>ข้อมูลรายการ!$B$1:$B$11</xm:f>
          </x14:formula1>
          <xm:sqref>H49:H68 H1210:H1229 H92:H111 H1253:H1272 H135:H154 H178:H197 H221:H240 H264:H283 H307:H326 H350:H369 H393:H412 H436:H455 H479:H498 H522:H541 H565:H584 H608:H627 H651:H670 H694:H713 H737:H756 H780:H799 H823:H842 H866:H885 H909:H928 H952:H971 H995:H1014 H1038:H1057 H1081:H1100 H1124:H1143 H1167:H1186 H6:H25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view="pageBreakPreview" zoomScaleSheetLayoutView="100" zoomScalePageLayoutView="120" workbookViewId="0">
      <selection activeCell="B21" sqref="B21"/>
    </sheetView>
  </sheetViews>
  <sheetFormatPr defaultColWidth="9" defaultRowHeight="18" x14ac:dyDescent="0.25"/>
  <cols>
    <col min="1" max="1" width="14.625" style="36" customWidth="1"/>
    <col min="2" max="2" width="36.25" style="36" customWidth="1"/>
    <col min="3" max="3" width="16.375" style="36" customWidth="1"/>
    <col min="4" max="4" width="24" style="36" customWidth="1"/>
    <col min="5" max="16384" width="9" style="36"/>
  </cols>
  <sheetData>
    <row r="1" spans="1:4" ht="21" x14ac:dyDescent="0.25">
      <c r="A1" s="187" t="s">
        <v>0</v>
      </c>
      <c r="B1" s="187"/>
      <c r="C1" s="187"/>
      <c r="D1" s="187"/>
    </row>
    <row r="2" spans="1:4" ht="21" x14ac:dyDescent="0.25">
      <c r="A2" s="187" t="s">
        <v>39</v>
      </c>
      <c r="B2" s="187"/>
      <c r="C2" s="187"/>
      <c r="D2" s="187"/>
    </row>
    <row r="3" spans="1:4" ht="21" x14ac:dyDescent="0.25">
      <c r="A3" s="187" t="s">
        <v>41</v>
      </c>
      <c r="B3" s="187"/>
      <c r="C3" s="187"/>
      <c r="D3" s="187"/>
    </row>
    <row r="4" spans="1:4" ht="21" x14ac:dyDescent="0.25">
      <c r="A4" s="188" t="s">
        <v>42</v>
      </c>
      <c r="B4" s="188"/>
      <c r="C4" s="188"/>
      <c r="D4" s="188"/>
    </row>
    <row r="5" spans="1:4" ht="19.7" customHeight="1" x14ac:dyDescent="0.25">
      <c r="A5" s="37"/>
      <c r="B5" s="37"/>
      <c r="C5" s="37"/>
      <c r="D5" s="37"/>
    </row>
    <row r="6" spans="1:4" ht="21" x14ac:dyDescent="0.25">
      <c r="A6" s="35" t="s">
        <v>34</v>
      </c>
      <c r="B6" s="35" t="s">
        <v>38</v>
      </c>
      <c r="C6" s="35" t="s">
        <v>40</v>
      </c>
      <c r="D6" s="35" t="s">
        <v>35</v>
      </c>
    </row>
    <row r="7" spans="1:4" ht="21" x14ac:dyDescent="0.25">
      <c r="A7" s="41"/>
      <c r="B7" s="40"/>
      <c r="C7" s="39"/>
      <c r="D7" s="39"/>
    </row>
    <row r="8" spans="1:4" ht="21" x14ac:dyDescent="0.25">
      <c r="A8" s="41"/>
      <c r="B8" s="40"/>
      <c r="C8" s="39"/>
      <c r="D8" s="39"/>
    </row>
    <row r="9" spans="1:4" ht="21" x14ac:dyDescent="0.25">
      <c r="A9" s="45"/>
      <c r="B9" s="40"/>
      <c r="C9" s="39"/>
      <c r="D9" s="46"/>
    </row>
    <row r="10" spans="1:4" ht="21" x14ac:dyDescent="0.25">
      <c r="A10" s="45"/>
      <c r="B10" s="40"/>
      <c r="C10" s="39"/>
      <c r="D10" s="46"/>
    </row>
    <row r="11" spans="1:4" ht="24.75" customHeight="1" x14ac:dyDescent="0.25">
      <c r="A11" s="45"/>
      <c r="B11" s="40"/>
      <c r="C11" s="39"/>
      <c r="D11" s="39"/>
    </row>
    <row r="12" spans="1:4" ht="21" x14ac:dyDescent="0.25">
      <c r="A12" s="41"/>
      <c r="B12" s="40"/>
      <c r="C12" s="39"/>
      <c r="D12" s="39"/>
    </row>
    <row r="13" spans="1:4" ht="21" x14ac:dyDescent="0.25">
      <c r="A13" s="45"/>
      <c r="B13" s="40"/>
      <c r="C13" s="39"/>
      <c r="D13" s="39"/>
    </row>
    <row r="14" spans="1:4" ht="21" x14ac:dyDescent="0.25">
      <c r="A14" s="38"/>
      <c r="B14" s="40"/>
      <c r="C14" s="38"/>
      <c r="D14" s="38"/>
    </row>
    <row r="15" spans="1:4" ht="21" x14ac:dyDescent="0.25">
      <c r="A15" s="38"/>
      <c r="B15" s="40"/>
      <c r="C15" s="38"/>
      <c r="D15" s="38"/>
    </row>
    <row r="16" spans="1:4" ht="21" x14ac:dyDescent="0.25">
      <c r="A16" s="38"/>
      <c r="B16" s="40"/>
      <c r="C16" s="38"/>
      <c r="D16" s="38"/>
    </row>
    <row r="17" spans="1:4" ht="21" x14ac:dyDescent="0.25">
      <c r="A17" s="38"/>
      <c r="B17" s="40"/>
      <c r="C17" s="38"/>
      <c r="D17" s="38"/>
    </row>
    <row r="18" spans="1:4" ht="21" x14ac:dyDescent="0.25">
      <c r="A18" s="38"/>
      <c r="B18" s="40"/>
      <c r="C18" s="38"/>
      <c r="D18" s="38"/>
    </row>
    <row r="19" spans="1:4" ht="21" x14ac:dyDescent="0.25">
      <c r="A19" s="38"/>
      <c r="B19" s="40"/>
      <c r="C19" s="38"/>
      <c r="D19" s="38"/>
    </row>
    <row r="20" spans="1:4" ht="21" x14ac:dyDescent="0.25">
      <c r="A20" s="38"/>
      <c r="B20" s="40"/>
      <c r="C20" s="38"/>
      <c r="D20" s="38"/>
    </row>
    <row r="21" spans="1:4" ht="21" x14ac:dyDescent="0.25">
      <c r="A21" s="38"/>
      <c r="B21" s="40"/>
      <c r="C21" s="38"/>
      <c r="D21" s="38"/>
    </row>
    <row r="22" spans="1:4" ht="21" x14ac:dyDescent="0.25">
      <c r="A22" s="38"/>
      <c r="B22" s="40"/>
      <c r="C22" s="38"/>
      <c r="D22" s="38"/>
    </row>
    <row r="23" spans="1:4" ht="21" x14ac:dyDescent="0.25">
      <c r="A23" s="38"/>
      <c r="B23" s="40"/>
      <c r="C23" s="38"/>
      <c r="D23" s="38"/>
    </row>
    <row r="24" spans="1:4" ht="21" x14ac:dyDescent="0.25">
      <c r="A24" s="38"/>
      <c r="B24" s="40"/>
      <c r="C24" s="38"/>
      <c r="D24" s="38"/>
    </row>
    <row r="25" spans="1:4" ht="21" x14ac:dyDescent="0.25">
      <c r="A25" s="38"/>
      <c r="B25" s="40"/>
      <c r="C25" s="38"/>
      <c r="D25" s="38"/>
    </row>
    <row r="26" spans="1:4" ht="21" x14ac:dyDescent="0.25">
      <c r="A26" s="38"/>
      <c r="B26" s="40"/>
      <c r="C26" s="38"/>
      <c r="D26" s="38"/>
    </row>
    <row r="27" spans="1:4" ht="21" x14ac:dyDescent="0.25">
      <c r="A27" s="38"/>
      <c r="B27" s="40"/>
      <c r="C27" s="38"/>
      <c r="D27" s="38"/>
    </row>
    <row r="28" spans="1:4" ht="21" x14ac:dyDescent="0.25">
      <c r="A28" s="38"/>
      <c r="B28" s="40"/>
      <c r="C28" s="38"/>
      <c r="D28" s="38"/>
    </row>
    <row r="29" spans="1:4" ht="21" x14ac:dyDescent="0.25">
      <c r="A29" s="38"/>
      <c r="B29" s="40"/>
      <c r="C29" s="38"/>
      <c r="D29" s="38"/>
    </row>
    <row r="30" spans="1:4" ht="21" x14ac:dyDescent="0.25">
      <c r="A30" s="38"/>
      <c r="B30" s="40"/>
      <c r="C30" s="38"/>
      <c r="D30" s="38"/>
    </row>
  </sheetData>
  <mergeCells count="4">
    <mergeCell ref="A1:D1"/>
    <mergeCell ref="A2:D2"/>
    <mergeCell ref="A3:D3"/>
    <mergeCell ref="A4:D4"/>
  </mergeCells>
  <dataValidations count="1">
    <dataValidation type="list" allowBlank="1" showInputMessage="1" showErrorMessage="1" sqref="D9:D10">
      <formula1>#REF!</formula1>
    </dataValidation>
  </dataValidations>
  <pageMargins left="0.15748031496062992" right="0.15748031496062992" top="0.35433070866141736" bottom="0.23622047244094491" header="0.31496062992125984" footer="0.31496062992125984"/>
  <pageSetup paperSize="9" fitToHeight="0" orientation="portrait" r:id="rId1"/>
  <headerFooter>
    <oddHeader xml:space="preserve">&amp;R&amp;"TH SarabunPSK,ธรรมดา"&amp;14แผ่นที่ &amp;P / &amp;N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>
      <selection activeCell="F34" sqref="F34"/>
    </sheetView>
  </sheetViews>
  <sheetFormatPr defaultColWidth="9" defaultRowHeight="15" x14ac:dyDescent="0.25"/>
  <cols>
    <col min="1" max="1" width="19.75" style="55" customWidth="1"/>
    <col min="2" max="2" width="21.75" style="55" bestFit="1" customWidth="1"/>
    <col min="3" max="3" width="19.375" style="55" customWidth="1"/>
    <col min="4" max="16384" width="9" style="55"/>
  </cols>
  <sheetData>
    <row r="1" spans="1:2" x14ac:dyDescent="0.25">
      <c r="A1" s="56" t="s">
        <v>2</v>
      </c>
      <c r="B1" s="61" t="s">
        <v>58</v>
      </c>
    </row>
    <row r="2" spans="1:2" x14ac:dyDescent="0.25">
      <c r="A2" s="56" t="s">
        <v>3</v>
      </c>
      <c r="B2" s="56" t="s">
        <v>59</v>
      </c>
    </row>
    <row r="3" spans="1:2" x14ac:dyDescent="0.25">
      <c r="A3" s="56" t="s">
        <v>47</v>
      </c>
      <c r="B3" s="56" t="s">
        <v>20</v>
      </c>
    </row>
    <row r="4" spans="1:2" x14ac:dyDescent="0.25">
      <c r="A4" s="56" t="s">
        <v>48</v>
      </c>
      <c r="B4" s="56" t="s">
        <v>21</v>
      </c>
    </row>
    <row r="5" spans="1:2" x14ac:dyDescent="0.25">
      <c r="A5" s="56" t="s">
        <v>49</v>
      </c>
      <c r="B5" s="56" t="s">
        <v>60</v>
      </c>
    </row>
    <row r="6" spans="1:2" x14ac:dyDescent="0.25">
      <c r="A6" s="56" t="s">
        <v>50</v>
      </c>
      <c r="B6" s="56" t="s">
        <v>61</v>
      </c>
    </row>
    <row r="7" spans="1:2" x14ac:dyDescent="0.25">
      <c r="A7" s="56" t="s">
        <v>51</v>
      </c>
      <c r="B7" s="56"/>
    </row>
    <row r="8" spans="1:2" x14ac:dyDescent="0.25">
      <c r="A8" s="56" t="s">
        <v>52</v>
      </c>
      <c r="B8" s="56"/>
    </row>
    <row r="9" spans="1:2" x14ac:dyDescent="0.25">
      <c r="B9" s="56"/>
    </row>
    <row r="11" spans="1:2" x14ac:dyDescent="0.25">
      <c r="B11" s="5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ผก1</vt:lpstr>
      <vt:lpstr>ผก3</vt:lpstr>
      <vt:lpstr>ผก6</vt:lpstr>
      <vt:lpstr>ข้อมูลรายการ</vt:lpstr>
      <vt:lpstr>ผก1!Print_Area</vt:lpstr>
      <vt:lpstr>ผก3!Print_Area</vt:lpstr>
      <vt:lpstr>ผก6!Print_Area</vt:lpstr>
      <vt:lpstr>ผก1!Print_Titles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2018-06-08T06:04:00Z</cp:lastPrinted>
  <dcterms:created xsi:type="dcterms:W3CDTF">2015-09-16T05:47:12Z</dcterms:created>
  <dcterms:modified xsi:type="dcterms:W3CDTF">2018-07-09T23:57:41Z</dcterms:modified>
</cp:coreProperties>
</file>